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240" windowWidth="14940" windowHeight="8385"/>
  </bookViews>
  <sheets>
    <sheet name="Blatt 1" sheetId="1" r:id="rId1"/>
  </sheets>
  <definedNames>
    <definedName name="_xlnm.Print_Area" localSheetId="0">'Blatt 1'!$A$1:$R$42</definedName>
  </definedNames>
  <calcPr calcId="145621"/>
</workbook>
</file>

<file path=xl/calcChain.xml><?xml version="1.0" encoding="utf-8"?>
<calcChain xmlns="http://schemas.openxmlformats.org/spreadsheetml/2006/main">
  <c r="P7" i="1" l="1"/>
  <c r="J14" i="1"/>
  <c r="K14" i="1" s="1"/>
  <c r="J15" i="1"/>
  <c r="K15" i="1" s="1"/>
  <c r="J16" i="1"/>
  <c r="K16" i="1" s="1"/>
  <c r="J17" i="1"/>
  <c r="K17" i="1" s="1"/>
  <c r="J18" i="1"/>
  <c r="K18" i="1"/>
  <c r="J19" i="1"/>
  <c r="K19" i="1" s="1"/>
  <c r="J20" i="1"/>
  <c r="K20" i="1" s="1"/>
  <c r="J21" i="1"/>
  <c r="K21" i="1"/>
  <c r="J22" i="1"/>
  <c r="K22" i="1"/>
  <c r="J23" i="1"/>
  <c r="K23" i="1" s="1"/>
  <c r="J24" i="1"/>
  <c r="K24" i="1" s="1"/>
  <c r="J25" i="1"/>
  <c r="K25" i="1"/>
  <c r="O25" i="1"/>
  <c r="J26" i="1"/>
  <c r="K26" i="1"/>
  <c r="J27" i="1"/>
  <c r="K27" i="1" s="1"/>
  <c r="J28" i="1"/>
  <c r="K28" i="1" s="1"/>
  <c r="J29" i="1"/>
  <c r="K29" i="1"/>
  <c r="O29" i="1"/>
  <c r="J30" i="1"/>
  <c r="K30" i="1" s="1"/>
  <c r="J31" i="1"/>
  <c r="K31" i="1" s="1"/>
  <c r="J32" i="1"/>
  <c r="K32" i="1" s="1"/>
  <c r="J33" i="1"/>
  <c r="K33" i="1" s="1"/>
  <c r="D34" i="1"/>
  <c r="E34" i="1"/>
  <c r="E36" i="1" s="1"/>
  <c r="E37" i="1" s="1"/>
  <c r="F34" i="1"/>
  <c r="G34" i="1"/>
  <c r="H34" i="1"/>
  <c r="I34" i="1"/>
  <c r="I36" i="1" s="1"/>
  <c r="I37" i="1" s="1"/>
  <c r="M34" i="1"/>
  <c r="N34" i="1"/>
  <c r="N36" i="1" s="1"/>
  <c r="N37" i="1" s="1"/>
  <c r="Q34" i="1"/>
  <c r="Q36" i="1" s="1"/>
  <c r="D36" i="1"/>
  <c r="F36" i="1"/>
  <c r="G36" i="1"/>
  <c r="G37" i="1" s="1"/>
  <c r="H36" i="1"/>
  <c r="H37" i="1" s="1"/>
  <c r="H38" i="1" s="1"/>
  <c r="H39" i="1" s="1"/>
  <c r="M36" i="1"/>
  <c r="M37" i="1" s="1"/>
  <c r="F37" i="1"/>
  <c r="F38" i="1" l="1"/>
  <c r="F39" i="1" s="1"/>
  <c r="F40" i="1" s="1"/>
  <c r="F42" i="1" s="1"/>
  <c r="D37" i="1"/>
  <c r="M38" i="1"/>
  <c r="M39" i="1" s="1"/>
  <c r="M40" i="1" s="1"/>
  <c r="M42" i="1" s="1"/>
  <c r="D38" i="1"/>
  <c r="D39" i="1" s="1"/>
  <c r="D40" i="1" s="1"/>
  <c r="D42" i="1" s="1"/>
  <c r="D7" i="1" s="1"/>
  <c r="O33" i="1"/>
  <c r="P33" i="1" s="1"/>
  <c r="R33" i="1" s="1"/>
  <c r="O17" i="1"/>
  <c r="P17" i="1" s="1"/>
  <c r="R17" i="1" s="1"/>
  <c r="P25" i="1"/>
  <c r="R25" i="1" s="1"/>
  <c r="Q37" i="1"/>
  <c r="Q38" i="1" s="1"/>
  <c r="Q39" i="1" s="1"/>
  <c r="Q40" i="1" s="1"/>
  <c r="Q42" i="1" s="1"/>
  <c r="P29" i="1"/>
  <c r="R29" i="1" s="1"/>
  <c r="O21" i="1"/>
  <c r="P21" i="1" s="1"/>
  <c r="R21" i="1" s="1"/>
  <c r="E38" i="1"/>
  <c r="E39" i="1" s="1"/>
  <c r="G38" i="1"/>
  <c r="G39" i="1" s="1"/>
  <c r="N38" i="1"/>
  <c r="N39" i="1" s="1"/>
  <c r="O31" i="1"/>
  <c r="P31" i="1"/>
  <c r="R31" i="1" s="1"/>
  <c r="O20" i="1"/>
  <c r="P20" i="1" s="1"/>
  <c r="R20" i="1" s="1"/>
  <c r="O15" i="1"/>
  <c r="P15" i="1"/>
  <c r="R15" i="1" s="1"/>
  <c r="H40" i="1"/>
  <c r="H42" i="1" s="1"/>
  <c r="O24" i="1"/>
  <c r="P24" i="1" s="1"/>
  <c r="R24" i="1" s="1"/>
  <c r="O19" i="1"/>
  <c r="P19" i="1"/>
  <c r="R19" i="1" s="1"/>
  <c r="I38" i="1"/>
  <c r="I39" i="1" s="1"/>
  <c r="O28" i="1"/>
  <c r="P28" i="1" s="1"/>
  <c r="R28" i="1" s="1"/>
  <c r="O23" i="1"/>
  <c r="P23" i="1"/>
  <c r="R23" i="1" s="1"/>
  <c r="O32" i="1"/>
  <c r="P32" i="1" s="1"/>
  <c r="R32" i="1" s="1"/>
  <c r="O27" i="1"/>
  <c r="P27" i="1"/>
  <c r="R27" i="1" s="1"/>
  <c r="O16" i="1"/>
  <c r="P16" i="1" s="1"/>
  <c r="R16" i="1" s="1"/>
  <c r="J34" i="1"/>
  <c r="O30" i="1"/>
  <c r="P30" i="1" s="1"/>
  <c r="R30" i="1" s="1"/>
  <c r="O26" i="1"/>
  <c r="P26" i="1" s="1"/>
  <c r="R26" i="1" s="1"/>
  <c r="O22" i="1"/>
  <c r="P22" i="1" s="1"/>
  <c r="R22" i="1" s="1"/>
  <c r="O18" i="1"/>
  <c r="P18" i="1" s="1"/>
  <c r="R18" i="1" s="1"/>
  <c r="O14" i="1"/>
  <c r="P14" i="1" s="1"/>
  <c r="R14" i="1" s="1"/>
  <c r="K34" i="1"/>
  <c r="N40" i="1" l="1"/>
  <c r="N42" i="1" s="1"/>
  <c r="G40" i="1"/>
  <c r="G42" i="1" s="1"/>
  <c r="J36" i="1"/>
  <c r="J37" i="1" s="1"/>
  <c r="I40" i="1"/>
  <c r="I42" i="1" s="1"/>
  <c r="E40" i="1"/>
  <c r="E42" i="1" s="1"/>
  <c r="K36" i="1"/>
  <c r="O34" i="1"/>
  <c r="P34" i="1" s="1"/>
  <c r="R34" i="1" s="1"/>
  <c r="O36" i="1" l="1"/>
  <c r="P36" i="1" s="1"/>
  <c r="R36" i="1" s="1"/>
  <c r="K37" i="1"/>
  <c r="J38" i="1"/>
  <c r="J39" i="1" s="1"/>
  <c r="J40" i="1" l="1"/>
  <c r="J42" i="1" s="1"/>
  <c r="K38" i="1"/>
  <c r="O37" i="1"/>
  <c r="P37" i="1" s="1"/>
  <c r="R37" i="1" s="1"/>
  <c r="O38" i="1" l="1"/>
  <c r="P38" i="1" s="1"/>
  <c r="R38" i="1" s="1"/>
  <c r="K39" i="1"/>
  <c r="K40" i="1" l="1"/>
  <c r="K42" i="1" s="1"/>
  <c r="O39" i="1"/>
  <c r="P39" i="1" s="1"/>
  <c r="R39" i="1" s="1"/>
  <c r="O40" i="1" l="1"/>
  <c r="P40" i="1" s="1"/>
  <c r="R40" i="1" s="1"/>
  <c r="D9" i="1"/>
  <c r="O42" i="1"/>
  <c r="P42" i="1" s="1"/>
  <c r="R42" i="1" l="1"/>
  <c r="R9" i="1" s="1"/>
  <c r="P9" i="1"/>
</calcChain>
</file>

<file path=xl/comments1.xml><?xml version="1.0" encoding="utf-8"?>
<comments xmlns="http://schemas.openxmlformats.org/spreadsheetml/2006/main">
  <authors>
    <author>Stoffel Philipp</author>
  </authors>
  <commentList>
    <comment ref="C36" authorId="0">
      <text>
        <r>
          <rPr>
            <sz val="10"/>
            <color indexed="81"/>
            <rFont val="Tahoma"/>
            <family val="2"/>
          </rPr>
          <t>Rabattsatz eingeben!</t>
        </r>
      </text>
    </comment>
    <comment ref="C38" authorId="0">
      <text>
        <r>
          <rPr>
            <sz val="10"/>
            <color indexed="81"/>
            <rFont val="Tahoma"/>
            <family val="2"/>
          </rPr>
          <t>Skontosatz eingeben!</t>
        </r>
      </text>
    </comment>
    <comment ref="C40" authorId="0">
      <text>
        <r>
          <rPr>
            <sz val="10"/>
            <color indexed="81"/>
            <rFont val="Tahoma"/>
            <family val="2"/>
          </rPr>
          <t>MwSt-Satz eingeben!</t>
        </r>
      </text>
    </comment>
  </commentList>
</comments>
</file>

<file path=xl/sharedStrings.xml><?xml version="1.0" encoding="utf-8"?>
<sst xmlns="http://schemas.openxmlformats.org/spreadsheetml/2006/main" count="79" uniqueCount="66">
  <si>
    <t>Amt für Verkehr und Tiefbau</t>
  </si>
  <si>
    <t>Werkvertragscontrolling:</t>
  </si>
  <si>
    <t>Baumeisterarbeiten Objekt:</t>
  </si>
  <si>
    <t>Bauunternehmung:</t>
  </si>
  <si>
    <t>Werkvertragssumme:</t>
  </si>
  <si>
    <t>Stand</t>
  </si>
  <si>
    <t>Werkvertragssumme (bereinigt):</t>
  </si>
  <si>
    <t>Endkostenprognose</t>
  </si>
  <si>
    <t>(ohne Teuerung)</t>
  </si>
  <si>
    <t>(inkl. Teuerung)</t>
  </si>
  <si>
    <t>SOLL</t>
  </si>
  <si>
    <t>IST</t>
  </si>
  <si>
    <t>Arbeitsgattung</t>
  </si>
  <si>
    <t>Werkvertrag Brutto</t>
  </si>
  <si>
    <t>Nachtragsofferten</t>
  </si>
  <si>
    <t>Werkvertrag bereinigt Brutto</t>
  </si>
  <si>
    <t>Aktueller Ausmassstand</t>
  </si>
  <si>
    <t>ausstehendes Ausmass bis Bauende</t>
  </si>
  <si>
    <t>Ausmassprognose Reserve (+) resp. Fehlbetrag (-)</t>
  </si>
  <si>
    <t>Endkostenprognose (ohne Teuerung)</t>
  </si>
  <si>
    <t>Teuerung (geschätzt)</t>
  </si>
  <si>
    <t>Endkostenprognose (mitTeuerung)</t>
  </si>
  <si>
    <t>[Fr.]</t>
  </si>
  <si>
    <t>Brutto</t>
  </si>
  <si>
    <t>NPK 113</t>
  </si>
  <si>
    <t>Installation</t>
  </si>
  <si>
    <t>NPK 151</t>
  </si>
  <si>
    <t>Werkleitungen</t>
  </si>
  <si>
    <t>NPK 161</t>
  </si>
  <si>
    <t>Wasserhaltung</t>
  </si>
  <si>
    <t>NPK 171</t>
  </si>
  <si>
    <t>Pfähle</t>
  </si>
  <si>
    <t>NPK 212</t>
  </si>
  <si>
    <t>Baugrunbenaushub</t>
  </si>
  <si>
    <t>NPK 222</t>
  </si>
  <si>
    <t>Pflästerungen und Abschlüsse</t>
  </si>
  <si>
    <t>NPK 237</t>
  </si>
  <si>
    <t>Entwässerung</t>
  </si>
  <si>
    <t>NPK 238</t>
  </si>
  <si>
    <t>Rohrleitungen</t>
  </si>
  <si>
    <t>NPK 241</t>
  </si>
  <si>
    <t>Ortbetonbauten</t>
  </si>
  <si>
    <t>NPK 244</t>
  </si>
  <si>
    <t>Lager und Fahrbahnübergänge</t>
  </si>
  <si>
    <t>NPK 245</t>
  </si>
  <si>
    <t>Brückenabdichtung und Beläge</t>
  </si>
  <si>
    <t>NPK 281</t>
  </si>
  <si>
    <t>Leitschranken und Geländer</t>
  </si>
  <si>
    <t>NPK</t>
  </si>
  <si>
    <t>Regie</t>
  </si>
  <si>
    <t>Summe Brutto</t>
  </si>
  <si>
    <t>Konditionen</t>
  </si>
  <si>
    <t>Rabatt</t>
  </si>
  <si>
    <t>Summe Brutto mit Rabatt</t>
  </si>
  <si>
    <t>Skonto (60 Tage)</t>
  </si>
  <si>
    <t xml:space="preserve">Summe Netto exkl. MwSt </t>
  </si>
  <si>
    <t>MwSt</t>
  </si>
  <si>
    <t>Summe Netto inkl. MwSt</t>
  </si>
  <si>
    <r>
      <t xml:space="preserve">NO 1       </t>
    </r>
    <r>
      <rPr>
        <sz val="14"/>
        <rFont val="Arial"/>
        <family val="2"/>
      </rPr>
      <t>Fr.]</t>
    </r>
  </si>
  <si>
    <r>
      <t xml:space="preserve">NO 2      </t>
    </r>
    <r>
      <rPr>
        <sz val="14"/>
        <rFont val="Arial"/>
        <family val="2"/>
      </rPr>
      <t>Fr.]</t>
    </r>
  </si>
  <si>
    <r>
      <t xml:space="preserve">NO 3    </t>
    </r>
    <r>
      <rPr>
        <sz val="14"/>
        <rFont val="Arial"/>
        <family val="2"/>
      </rPr>
      <t xml:space="preserve"> [Fr.]</t>
    </r>
  </si>
  <si>
    <r>
      <t xml:space="preserve">NO 4     </t>
    </r>
    <r>
      <rPr>
        <sz val="14"/>
        <rFont val="Arial"/>
        <family val="2"/>
      </rPr>
      <t>[Fr.]</t>
    </r>
  </si>
  <si>
    <r>
      <t xml:space="preserve">NO 5     </t>
    </r>
    <r>
      <rPr>
        <sz val="14"/>
        <rFont val="Arial"/>
        <family val="2"/>
      </rPr>
      <t>[Fr.]</t>
    </r>
  </si>
  <si>
    <r>
      <t>Total NO</t>
    </r>
    <r>
      <rPr>
        <sz val="14"/>
        <rFont val="Arial"/>
        <family val="2"/>
      </rPr>
      <t>Fr.]</t>
    </r>
  </si>
  <si>
    <t>Auftragnehmer:</t>
  </si>
  <si>
    <t>VO_0500_02
Unt_Vertrag_Controlling.xltx
30.05.2016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</si>
</sst>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&quot;SFr.&quot;\ #,##0"/>
    <numFmt numFmtId="166" formatCode=";;;"/>
  </numFmts>
  <fonts count="28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Frutiger 55 Roman"/>
      <family val="2"/>
    </font>
    <font>
      <b/>
      <sz val="24"/>
      <name val="Arial"/>
      <family val="2"/>
    </font>
    <font>
      <sz val="24"/>
      <name val="Arial"/>
      <family val="2"/>
    </font>
    <font>
      <sz val="28"/>
      <name val="Frutiger 55 Roman"/>
      <family val="2"/>
    </font>
    <font>
      <sz val="12"/>
      <name val="Frutiger 55 Roman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sz val="8"/>
      <name val="Frutiger 55 Roman"/>
      <family val="2"/>
    </font>
    <font>
      <b/>
      <sz val="20"/>
      <color indexed="8"/>
      <name val="Arial"/>
      <family val="2"/>
    </font>
    <font>
      <sz val="20"/>
      <name val="Arial"/>
      <family val="2"/>
    </font>
    <font>
      <b/>
      <sz val="8"/>
      <name val="Frutiger 55 Roman"/>
      <family val="2"/>
    </font>
    <font>
      <b/>
      <sz val="10"/>
      <name val="Frutiger 55 Roman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20"/>
      <name val="Frutiger 55 Roman"/>
      <family val="2"/>
    </font>
    <font>
      <sz val="10"/>
      <color indexed="81"/>
      <name val="Tahoma"/>
      <family val="2"/>
    </font>
    <font>
      <b/>
      <i/>
      <sz val="24"/>
      <name val="Arial"/>
      <family val="2"/>
    </font>
    <font>
      <sz val="24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2">
    <xf numFmtId="0" fontId="0" fillId="0" borderId="0" xfId="0"/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5" fillId="0" borderId="1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4" fontId="7" fillId="0" borderId="0" xfId="0" applyNumberFormat="1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4" fontId="8" fillId="0" borderId="0" xfId="0" applyNumberFormat="1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" fontId="9" fillId="0" borderId="0" xfId="0" applyNumberFormat="1" applyFont="1" applyFill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4" fontId="10" fillId="0" borderId="2" xfId="0" applyNumberFormat="1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vertical="center" wrapText="1"/>
    </xf>
    <xf numFmtId="4" fontId="9" fillId="0" borderId="4" xfId="0" applyNumberFormat="1" applyFont="1" applyFill="1" applyBorder="1" applyAlignment="1">
      <alignment vertical="center" wrapText="1"/>
    </xf>
    <xf numFmtId="4" fontId="2" fillId="0" borderId="5" xfId="0" applyNumberFormat="1" applyFont="1" applyBorder="1" applyAlignment="1">
      <alignment horizontal="left" vertical="center" wrapText="1"/>
    </xf>
    <xf numFmtId="3" fontId="5" fillId="2" borderId="6" xfId="0" applyNumberFormat="1" applyFont="1" applyFill="1" applyBorder="1" applyAlignment="1">
      <alignment vertical="center" wrapText="1"/>
    </xf>
    <xf numFmtId="4" fontId="9" fillId="0" borderId="3" xfId="0" applyNumberFormat="1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vertical="center" wrapText="1"/>
    </xf>
    <xf numFmtId="4" fontId="5" fillId="0" borderId="7" xfId="0" applyNumberFormat="1" applyFont="1" applyFill="1" applyBorder="1" applyAlignment="1">
      <alignment horizontal="left" vertical="center" wrapText="1"/>
    </xf>
    <xf numFmtId="4" fontId="12" fillId="0" borderId="7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4" fontId="12" fillId="0" borderId="8" xfId="0" applyNumberFormat="1" applyFont="1" applyFill="1" applyBorder="1" applyAlignment="1">
      <alignment horizontal="left" vertical="center" wrapText="1"/>
    </xf>
    <xf numFmtId="4" fontId="12" fillId="0" borderId="9" xfId="0" applyNumberFormat="1" applyFont="1" applyFill="1" applyBorder="1" applyAlignment="1">
      <alignment vertical="center" wrapText="1"/>
    </xf>
    <xf numFmtId="4" fontId="12" fillId="0" borderId="9" xfId="0" applyNumberFormat="1" applyFont="1" applyFill="1" applyBorder="1" applyAlignment="1">
      <alignment horizontal="left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vertical="center" wrapText="1"/>
    </xf>
    <xf numFmtId="4" fontId="2" fillId="0" borderId="11" xfId="0" applyNumberFormat="1" applyFont="1" applyBorder="1" applyAlignment="1">
      <alignment horizontal="left" vertical="center" wrapText="1"/>
    </xf>
    <xf numFmtId="4" fontId="13" fillId="0" borderId="11" xfId="0" applyNumberFormat="1" applyFont="1" applyBorder="1" applyAlignment="1">
      <alignment horizontal="right" vertical="center" wrapText="1"/>
    </xf>
    <xf numFmtId="4" fontId="12" fillId="0" borderId="12" xfId="0" applyNumberFormat="1" applyFont="1" applyBorder="1" applyAlignment="1">
      <alignment horizontal="right" vertical="center"/>
    </xf>
    <xf numFmtId="4" fontId="12" fillId="0" borderId="13" xfId="0" applyNumberFormat="1" applyFont="1" applyBorder="1" applyAlignment="1">
      <alignment horizontal="right" vertical="center"/>
    </xf>
    <xf numFmtId="4" fontId="12" fillId="0" borderId="14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wrapText="1"/>
    </xf>
    <xf numFmtId="4" fontId="2" fillId="0" borderId="0" xfId="1" applyNumberFormat="1" applyFont="1" applyFill="1" applyBorder="1" applyAlignment="1">
      <alignment horizontal="right" vertical="center" wrapText="1"/>
    </xf>
    <xf numFmtId="4" fontId="13" fillId="0" borderId="16" xfId="0" applyNumberFormat="1" applyFont="1" applyBorder="1" applyAlignment="1">
      <alignment horizontal="right" vertical="center" wrapText="1"/>
    </xf>
    <xf numFmtId="4" fontId="13" fillId="0" borderId="17" xfId="0" applyNumberFormat="1" applyFont="1" applyBorder="1" applyAlignment="1">
      <alignment horizontal="right" vertical="center" wrapText="1"/>
    </xf>
    <xf numFmtId="4" fontId="13" fillId="0" borderId="18" xfId="0" applyNumberFormat="1" applyFont="1" applyBorder="1" applyAlignment="1">
      <alignment horizontal="right" vertical="center" wrapText="1"/>
    </xf>
    <xf numFmtId="4" fontId="15" fillId="0" borderId="19" xfId="0" applyNumberFormat="1" applyFont="1" applyFill="1" applyBorder="1" applyAlignment="1">
      <alignment horizontal="left" vertical="center" wrapText="1"/>
    </xf>
    <xf numFmtId="4" fontId="15" fillId="0" borderId="20" xfId="0" applyNumberFormat="1" applyFont="1" applyFill="1" applyBorder="1" applyAlignment="1">
      <alignment horizontal="left" vertical="center" wrapText="1"/>
    </xf>
    <xf numFmtId="4" fontId="16" fillId="0" borderId="21" xfId="0" applyNumberFormat="1" applyFont="1" applyFill="1" applyBorder="1" applyAlignment="1">
      <alignment horizontal="right" vertical="center" wrapText="1"/>
    </xf>
    <xf numFmtId="4" fontId="15" fillId="0" borderId="22" xfId="0" applyNumberFormat="1" applyFont="1" applyFill="1" applyBorder="1" applyAlignment="1">
      <alignment horizontal="right" vertical="center" wrapText="1"/>
    </xf>
    <xf numFmtId="4" fontId="15" fillId="0" borderId="23" xfId="0" applyNumberFormat="1" applyFont="1" applyFill="1" applyBorder="1" applyAlignment="1">
      <alignment horizontal="right" vertical="center" wrapText="1"/>
    </xf>
    <xf numFmtId="4" fontId="15" fillId="2" borderId="24" xfId="0" applyNumberFormat="1" applyFont="1" applyFill="1" applyBorder="1" applyAlignment="1">
      <alignment horizontal="right" vertical="center" wrapText="1"/>
    </xf>
    <xf numFmtId="4" fontId="16" fillId="2" borderId="25" xfId="0" applyNumberFormat="1" applyFont="1" applyFill="1" applyBorder="1" applyAlignment="1">
      <alignment horizontal="righ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4" fontId="16" fillId="0" borderId="19" xfId="0" applyNumberFormat="1" applyFont="1" applyFill="1" applyBorder="1" applyAlignment="1">
      <alignment horizontal="right" vertical="center" wrapText="1"/>
    </xf>
    <xf numFmtId="4" fontId="15" fillId="0" borderId="26" xfId="0" applyNumberFormat="1" applyFont="1" applyFill="1" applyBorder="1" applyAlignment="1">
      <alignment horizontal="right" vertical="center" wrapText="1"/>
    </xf>
    <xf numFmtId="4" fontId="15" fillId="2" borderId="26" xfId="0" applyNumberFormat="1" applyFont="1" applyFill="1" applyBorder="1" applyAlignment="1">
      <alignment horizontal="right" vertical="center" wrapText="1"/>
    </xf>
    <xf numFmtId="4" fontId="15" fillId="2" borderId="21" xfId="0" applyNumberFormat="1" applyFont="1" applyFill="1" applyBorder="1" applyAlignment="1">
      <alignment horizontal="right" vertical="center" wrapText="1"/>
    </xf>
    <xf numFmtId="4" fontId="15" fillId="0" borderId="27" xfId="0" applyNumberFormat="1" applyFont="1" applyFill="1" applyBorder="1" applyAlignment="1">
      <alignment horizontal="right" vertical="center" wrapText="1"/>
    </xf>
    <xf numFmtId="4" fontId="17" fillId="0" borderId="0" xfId="0" applyNumberFormat="1" applyFont="1" applyFill="1" applyBorder="1" applyAlignment="1">
      <alignment vertical="center" wrapText="1"/>
    </xf>
    <xf numFmtId="4" fontId="15" fillId="0" borderId="28" xfId="0" applyNumberFormat="1" applyFont="1" applyFill="1" applyBorder="1" applyAlignment="1">
      <alignment horizontal="left" vertical="center" wrapText="1"/>
    </xf>
    <xf numFmtId="4" fontId="15" fillId="0" borderId="29" xfId="0" applyNumberFormat="1" applyFont="1" applyFill="1" applyBorder="1" applyAlignment="1">
      <alignment horizontal="left" vertical="center" wrapText="1"/>
    </xf>
    <xf numFmtId="4" fontId="16" fillId="0" borderId="25" xfId="0" applyNumberFormat="1" applyFont="1" applyFill="1" applyBorder="1" applyAlignment="1">
      <alignment horizontal="right" vertical="center" wrapText="1"/>
    </xf>
    <xf numFmtId="4" fontId="15" fillId="0" borderId="28" xfId="0" applyNumberFormat="1" applyFont="1" applyFill="1" applyBorder="1" applyAlignment="1">
      <alignment horizontal="right" vertical="center" wrapText="1"/>
    </xf>
    <xf numFmtId="4" fontId="15" fillId="0" borderId="30" xfId="0" applyNumberFormat="1" applyFont="1" applyFill="1" applyBorder="1" applyAlignment="1">
      <alignment horizontal="right" vertical="center" wrapText="1"/>
    </xf>
    <xf numFmtId="4" fontId="15" fillId="2" borderId="31" xfId="0" applyNumberFormat="1" applyFont="1" applyFill="1" applyBorder="1" applyAlignment="1">
      <alignment horizontal="right" vertical="center" wrapText="1"/>
    </xf>
    <xf numFmtId="4" fontId="16" fillId="0" borderId="28" xfId="0" applyNumberFormat="1" applyFont="1" applyFill="1" applyBorder="1" applyAlignment="1">
      <alignment horizontal="right" vertical="center" wrapText="1"/>
    </xf>
    <xf numFmtId="4" fontId="15" fillId="2" borderId="30" xfId="0" applyNumberFormat="1" applyFont="1" applyFill="1" applyBorder="1" applyAlignment="1">
      <alignment horizontal="right" vertical="center" wrapText="1"/>
    </xf>
    <xf numFmtId="4" fontId="15" fillId="2" borderId="25" xfId="0" applyNumberFormat="1" applyFont="1" applyFill="1" applyBorder="1" applyAlignment="1">
      <alignment horizontal="right" vertical="center" wrapText="1"/>
    </xf>
    <xf numFmtId="4" fontId="15" fillId="0" borderId="31" xfId="0" applyNumberFormat="1" applyFont="1" applyFill="1" applyBorder="1" applyAlignment="1">
      <alignment horizontal="right" vertical="center" wrapText="1"/>
    </xf>
    <xf numFmtId="4" fontId="15" fillId="0" borderId="12" xfId="0" applyNumberFormat="1" applyFont="1" applyFill="1" applyBorder="1" applyAlignment="1">
      <alignment horizontal="left" vertical="center" wrapText="1"/>
    </xf>
    <xf numFmtId="4" fontId="15" fillId="0" borderId="32" xfId="0" applyNumberFormat="1" applyFont="1" applyFill="1" applyBorder="1" applyAlignment="1">
      <alignment horizontal="left" vertical="center" wrapText="1"/>
    </xf>
    <xf numFmtId="4" fontId="16" fillId="0" borderId="33" xfId="0" applyNumberFormat="1" applyFont="1" applyFill="1" applyBorder="1" applyAlignment="1">
      <alignment horizontal="right" vertical="center" wrapText="1"/>
    </xf>
    <xf numFmtId="4" fontId="15" fillId="0" borderId="12" xfId="0" applyNumberFormat="1" applyFont="1" applyFill="1" applyBorder="1" applyAlignment="1">
      <alignment horizontal="right" vertical="center" wrapText="1"/>
    </xf>
    <xf numFmtId="4" fontId="15" fillId="0" borderId="13" xfId="0" applyNumberFormat="1" applyFont="1" applyFill="1" applyBorder="1" applyAlignment="1">
      <alignment horizontal="right" vertical="center" wrapText="1"/>
    </xf>
    <xf numFmtId="4" fontId="15" fillId="2" borderId="14" xfId="0" applyNumberFormat="1" applyFont="1" applyFill="1" applyBorder="1" applyAlignment="1">
      <alignment horizontal="right" vertical="center" wrapText="1"/>
    </xf>
    <xf numFmtId="4" fontId="16" fillId="2" borderId="33" xfId="0" applyNumberFormat="1" applyFont="1" applyFill="1" applyBorder="1" applyAlignment="1">
      <alignment horizontal="right" vertical="center" wrapText="1"/>
    </xf>
    <xf numFmtId="4" fontId="16" fillId="0" borderId="12" xfId="0" applyNumberFormat="1" applyFont="1" applyFill="1" applyBorder="1" applyAlignment="1">
      <alignment horizontal="right" vertical="center" wrapText="1"/>
    </xf>
    <xf numFmtId="4" fontId="15" fillId="2" borderId="13" xfId="0" applyNumberFormat="1" applyFont="1" applyFill="1" applyBorder="1" applyAlignment="1">
      <alignment horizontal="right" vertical="center" wrapText="1"/>
    </xf>
    <xf numFmtId="4" fontId="15" fillId="2" borderId="33" xfId="0" applyNumberFormat="1" applyFont="1" applyFill="1" applyBorder="1" applyAlignment="1">
      <alignment horizontal="right" vertical="center" wrapText="1"/>
    </xf>
    <xf numFmtId="4" fontId="15" fillId="0" borderId="14" xfId="0" applyNumberFormat="1" applyFont="1" applyFill="1" applyBorder="1" applyAlignment="1">
      <alignment horizontal="right" vertical="center" wrapText="1"/>
    </xf>
    <xf numFmtId="4" fontId="14" fillId="2" borderId="34" xfId="0" applyNumberFormat="1" applyFont="1" applyFill="1" applyBorder="1" applyAlignment="1">
      <alignment horizontal="right" vertical="center" wrapText="1"/>
    </xf>
    <xf numFmtId="4" fontId="14" fillId="2" borderId="35" xfId="0" applyNumberFormat="1" applyFont="1" applyFill="1" applyBorder="1" applyAlignment="1">
      <alignment horizontal="right" vertical="center" wrapText="1"/>
    </xf>
    <xf numFmtId="4" fontId="14" fillId="2" borderId="36" xfId="0" applyNumberFormat="1" applyFont="1" applyFill="1" applyBorder="1" applyAlignment="1">
      <alignment horizontal="right" vertical="center" wrapText="1"/>
    </xf>
    <xf numFmtId="4" fontId="18" fillId="2" borderId="36" xfId="0" applyNumberFormat="1" applyFont="1" applyFill="1" applyBorder="1" applyAlignment="1">
      <alignment horizontal="right" vertical="center" wrapText="1"/>
    </xf>
    <xf numFmtId="4" fontId="14" fillId="2" borderId="37" xfId="0" applyNumberFormat="1" applyFont="1" applyFill="1" applyBorder="1" applyAlignment="1">
      <alignment horizontal="right" vertical="center" wrapText="1"/>
    </xf>
    <xf numFmtId="4" fontId="14" fillId="0" borderId="0" xfId="0" applyNumberFormat="1" applyFont="1" applyFill="1" applyBorder="1" applyAlignment="1">
      <alignment horizontal="right" vertical="center" wrapText="1"/>
    </xf>
    <xf numFmtId="4" fontId="18" fillId="2" borderId="34" xfId="0" applyNumberFormat="1" applyFont="1" applyFill="1" applyBorder="1" applyAlignment="1">
      <alignment horizontal="right" vertical="center" wrapText="1"/>
    </xf>
    <xf numFmtId="4" fontId="20" fillId="0" borderId="0" xfId="0" applyNumberFormat="1" applyFont="1" applyFill="1" applyBorder="1" applyAlignment="1">
      <alignment vertical="center" wrapText="1"/>
    </xf>
    <xf numFmtId="4" fontId="21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 textRotation="90" wrapText="1"/>
    </xf>
    <xf numFmtId="4" fontId="22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23" fillId="0" borderId="0" xfId="0" applyNumberFormat="1" applyFont="1" applyFill="1" applyBorder="1" applyAlignment="1">
      <alignment horizontal="right" vertical="center" wrapText="1"/>
    </xf>
    <xf numFmtId="4" fontId="22" fillId="0" borderId="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4" fontId="22" fillId="0" borderId="19" xfId="0" applyNumberFormat="1" applyFont="1" applyFill="1" applyBorder="1" applyAlignment="1">
      <alignment horizontal="left" vertical="center" wrapText="1"/>
    </xf>
    <xf numFmtId="164" fontId="23" fillId="3" borderId="27" xfId="1" applyNumberFormat="1" applyFont="1" applyFill="1" applyBorder="1" applyAlignment="1">
      <alignment vertical="center" wrapText="1"/>
    </xf>
    <xf numFmtId="4" fontId="16" fillId="2" borderId="21" xfId="0" applyNumberFormat="1" applyFont="1" applyFill="1" applyBorder="1" applyAlignment="1">
      <alignment vertical="center" wrapText="1"/>
    </xf>
    <xf numFmtId="4" fontId="16" fillId="2" borderId="19" xfId="0" applyNumberFormat="1" applyFont="1" applyFill="1" applyBorder="1" applyAlignment="1">
      <alignment horizontal="right" vertical="center" wrapText="1"/>
    </xf>
    <xf numFmtId="4" fontId="16" fillId="2" borderId="26" xfId="0" applyNumberFormat="1" applyFont="1" applyFill="1" applyBorder="1" applyAlignment="1">
      <alignment horizontal="right" vertical="center" wrapText="1"/>
    </xf>
    <xf numFmtId="4" fontId="16" fillId="2" borderId="27" xfId="0" applyNumberFormat="1" applyFont="1" applyFill="1" applyBorder="1" applyAlignment="1">
      <alignment horizontal="right" vertical="center" wrapText="1"/>
    </xf>
    <xf numFmtId="4" fontId="16" fillId="2" borderId="21" xfId="0" applyNumberFormat="1" applyFont="1" applyFill="1" applyBorder="1" applyAlignment="1">
      <alignment horizontal="right" vertical="center" wrapText="1"/>
    </xf>
    <xf numFmtId="4" fontId="22" fillId="0" borderId="28" xfId="0" applyNumberFormat="1" applyFont="1" applyFill="1" applyBorder="1" applyAlignment="1">
      <alignment horizontal="left" vertical="center" wrapText="1"/>
    </xf>
    <xf numFmtId="4" fontId="23" fillId="2" borderId="25" xfId="0" applyNumberFormat="1" applyFont="1" applyFill="1" applyBorder="1" applyAlignment="1">
      <alignment vertical="center" wrapText="1"/>
    </xf>
    <xf numFmtId="4" fontId="23" fillId="2" borderId="28" xfId="0" applyNumberFormat="1" applyFont="1" applyFill="1" applyBorder="1" applyAlignment="1">
      <alignment horizontal="right" vertical="center" wrapText="1"/>
    </xf>
    <xf numFmtId="4" fontId="23" fillId="2" borderId="30" xfId="0" applyNumberFormat="1" applyFont="1" applyFill="1" applyBorder="1" applyAlignment="1">
      <alignment horizontal="right" vertical="center" wrapText="1"/>
    </xf>
    <xf numFmtId="4" fontId="22" fillId="2" borderId="30" xfId="0" applyNumberFormat="1" applyFont="1" applyFill="1" applyBorder="1" applyAlignment="1">
      <alignment horizontal="right" vertical="center" wrapText="1"/>
    </xf>
    <xf numFmtId="4" fontId="23" fillId="2" borderId="31" xfId="0" applyNumberFormat="1" applyFont="1" applyFill="1" applyBorder="1" applyAlignment="1">
      <alignment horizontal="right" vertical="center" wrapText="1"/>
    </xf>
    <xf numFmtId="4" fontId="23" fillId="2" borderId="25" xfId="0" applyNumberFormat="1" applyFont="1" applyFill="1" applyBorder="1" applyAlignment="1">
      <alignment horizontal="right" vertical="center" wrapText="1"/>
    </xf>
    <xf numFmtId="4" fontId="22" fillId="2" borderId="25" xfId="0" applyNumberFormat="1" applyFont="1" applyFill="1" applyBorder="1" applyAlignment="1">
      <alignment horizontal="right" vertical="center" wrapText="1"/>
    </xf>
    <xf numFmtId="164" fontId="23" fillId="3" borderId="31" xfId="1" applyNumberFormat="1" applyFont="1" applyFill="1" applyBorder="1" applyAlignment="1">
      <alignment vertical="center" wrapText="1"/>
    </xf>
    <xf numFmtId="4" fontId="16" fillId="2" borderId="25" xfId="0" applyNumberFormat="1" applyFont="1" applyFill="1" applyBorder="1" applyAlignment="1">
      <alignment vertical="center" wrapText="1"/>
    </xf>
    <xf numFmtId="4" fontId="16" fillId="2" borderId="28" xfId="0" applyNumberFormat="1" applyFont="1" applyFill="1" applyBorder="1" applyAlignment="1">
      <alignment horizontal="right" vertical="center" wrapText="1"/>
    </xf>
    <xf numFmtId="4" fontId="16" fillId="2" borderId="30" xfId="0" applyNumberFormat="1" applyFont="1" applyFill="1" applyBorder="1" applyAlignment="1">
      <alignment horizontal="right" vertical="center" wrapText="1"/>
    </xf>
    <xf numFmtId="4" fontId="16" fillId="2" borderId="31" xfId="0" applyNumberFormat="1" applyFont="1" applyFill="1" applyBorder="1" applyAlignment="1">
      <alignment horizontal="right" vertical="center" wrapText="1"/>
    </xf>
    <xf numFmtId="4" fontId="22" fillId="0" borderId="12" xfId="0" applyNumberFormat="1" applyFont="1" applyFill="1" applyBorder="1" applyAlignment="1">
      <alignment horizontal="left" vertical="center" wrapText="1"/>
    </xf>
    <xf numFmtId="164" fontId="23" fillId="3" borderId="14" xfId="1" applyNumberFormat="1" applyFont="1" applyFill="1" applyBorder="1" applyAlignment="1">
      <alignment vertical="center" wrapText="1"/>
    </xf>
    <xf numFmtId="4" fontId="16" fillId="2" borderId="33" xfId="0" applyNumberFormat="1" applyFont="1" applyFill="1" applyBorder="1" applyAlignment="1">
      <alignment vertical="center" wrapText="1"/>
    </xf>
    <xf numFmtId="4" fontId="16" fillId="2" borderId="12" xfId="0" applyNumberFormat="1" applyFont="1" applyFill="1" applyBorder="1" applyAlignment="1">
      <alignment horizontal="right" vertical="center" wrapText="1"/>
    </xf>
    <xf numFmtId="4" fontId="16" fillId="2" borderId="13" xfId="0" applyNumberFormat="1" applyFont="1" applyFill="1" applyBorder="1" applyAlignment="1">
      <alignment horizontal="right" vertical="center" wrapText="1"/>
    </xf>
    <xf numFmtId="4" fontId="16" fillId="2" borderId="1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textRotation="90" wrapText="1"/>
    </xf>
    <xf numFmtId="164" fontId="23" fillId="0" borderId="0" xfId="1" applyNumberFormat="1" applyFont="1" applyFill="1" applyBorder="1" applyAlignment="1">
      <alignment vertical="center" wrapText="1"/>
    </xf>
    <xf numFmtId="4" fontId="16" fillId="0" borderId="0" xfId="0" applyNumberFormat="1" applyFont="1" applyFill="1" applyBorder="1" applyAlignment="1">
      <alignment vertical="center" wrapText="1"/>
    </xf>
    <xf numFmtId="4" fontId="16" fillId="0" borderId="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Fill="1" applyBorder="1" applyAlignment="1">
      <alignment horizontal="right" vertical="center" wrapText="1"/>
    </xf>
    <xf numFmtId="4" fontId="14" fillId="2" borderId="34" xfId="0" applyNumberFormat="1" applyFont="1" applyFill="1" applyBorder="1" applyAlignment="1">
      <alignment vertical="center" wrapText="1"/>
    </xf>
    <xf numFmtId="4" fontId="14" fillId="0" borderId="5" xfId="0" applyNumberFormat="1" applyFont="1" applyFill="1" applyBorder="1" applyAlignment="1">
      <alignment horizontal="right" vertical="center" wrapText="1"/>
    </xf>
    <xf numFmtId="4" fontId="24" fillId="0" borderId="0" xfId="0" applyNumberFormat="1" applyFont="1" applyFill="1" applyBorder="1" applyAlignment="1">
      <alignment vertical="center" wrapText="1"/>
    </xf>
    <xf numFmtId="4" fontId="26" fillId="0" borderId="0" xfId="0" applyNumberFormat="1" applyFont="1" applyFill="1" applyBorder="1" applyAlignment="1">
      <alignment vertical="center"/>
    </xf>
    <xf numFmtId="166" fontId="27" fillId="0" borderId="0" xfId="0" applyNumberFormat="1" applyFont="1" applyFill="1" applyBorder="1" applyAlignment="1">
      <alignment vertical="center" wrapText="1"/>
    </xf>
    <xf numFmtId="166" fontId="27" fillId="0" borderId="0" xfId="0" applyNumberFormat="1" applyFont="1" applyAlignment="1">
      <alignment vertical="center" wrapText="1"/>
    </xf>
    <xf numFmtId="166" fontId="27" fillId="0" borderId="4" xfId="0" applyNumberFormat="1" applyFont="1" applyBorder="1" applyAlignment="1">
      <alignment vertical="center" wrapText="1"/>
    </xf>
    <xf numFmtId="4" fontId="14" fillId="0" borderId="39" xfId="0" applyNumberFormat="1" applyFont="1" applyFill="1" applyBorder="1" applyAlignment="1">
      <alignment horizontal="left" vertical="center" wrapText="1"/>
    </xf>
    <xf numFmtId="0" fontId="2" fillId="0" borderId="4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14" fontId="5" fillId="2" borderId="1" xfId="0" applyNumberFormat="1" applyFont="1" applyFill="1" applyBorder="1" applyAlignment="1">
      <alignment vertical="center" wrapText="1"/>
    </xf>
    <xf numFmtId="14" fontId="5" fillId="2" borderId="2" xfId="0" applyNumberFormat="1" applyFont="1" applyFill="1" applyBorder="1" applyAlignment="1">
      <alignment vertical="center" wrapText="1"/>
    </xf>
    <xf numFmtId="14" fontId="5" fillId="2" borderId="38" xfId="0" applyNumberFormat="1" applyFont="1" applyFill="1" applyBorder="1" applyAlignment="1">
      <alignment vertical="center" wrapText="1"/>
    </xf>
    <xf numFmtId="4" fontId="12" fillId="0" borderId="19" xfId="0" applyNumberFormat="1" applyFont="1" applyBorder="1" applyAlignment="1">
      <alignment horizontal="center" vertical="center" wrapText="1"/>
    </xf>
    <xf numFmtId="4" fontId="13" fillId="0" borderId="26" xfId="0" applyNumberFormat="1" applyFont="1" applyBorder="1" applyAlignment="1">
      <alignment horizontal="center" vertical="center" wrapText="1"/>
    </xf>
    <xf numFmtId="4" fontId="13" fillId="0" borderId="27" xfId="0" applyNumberFormat="1" applyFont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left" vertical="center" wrapText="1"/>
    </xf>
    <xf numFmtId="165" fontId="3" fillId="2" borderId="2" xfId="0" applyNumberFormat="1" applyFont="1" applyFill="1" applyBorder="1" applyAlignment="1">
      <alignment horizontal="left" vertical="center" wrapText="1"/>
    </xf>
    <xf numFmtId="165" fontId="3" fillId="2" borderId="38" xfId="0" applyNumberFormat="1" applyFont="1" applyFill="1" applyBorder="1" applyAlignment="1">
      <alignment horizontal="left" vertical="center" wrapText="1"/>
    </xf>
    <xf numFmtId="4" fontId="22" fillId="0" borderId="28" xfId="0" applyNumberFormat="1" applyFont="1" applyFill="1" applyBorder="1" applyAlignment="1">
      <alignment horizontal="left" vertical="center" wrapText="1"/>
    </xf>
    <xf numFmtId="4" fontId="16" fillId="0" borderId="31" xfId="0" applyNumberFormat="1" applyFont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4" fontId="14" fillId="0" borderId="7" xfId="0" applyNumberFormat="1" applyFont="1" applyFill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4" fontId="18" fillId="0" borderId="39" xfId="0" applyNumberFormat="1" applyFont="1" applyFill="1" applyBorder="1" applyAlignment="1">
      <alignment horizontal="left" vertical="center" wrapText="1"/>
    </xf>
    <xf numFmtId="0" fontId="19" fillId="0" borderId="40" xfId="0" applyFont="1" applyBorder="1" applyAlignment="1">
      <alignment vertical="center" wrapText="1"/>
    </xf>
    <xf numFmtId="0" fontId="19" fillId="0" borderId="4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left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1638300</xdr:colOff>
      <xdr:row>0</xdr:row>
      <xdr:rowOff>0</xdr:rowOff>
    </xdr:from>
    <xdr:to>
      <xdr:col>17</xdr:col>
      <xdr:colOff>2656777</xdr:colOff>
      <xdr:row>0</xdr:row>
      <xdr:rowOff>475529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680150" y="0"/>
          <a:ext cx="5133277" cy="475529"/>
        </a:xfrm>
        <a:prstGeom prst="rect">
          <a:avLst/>
        </a:prstGeom>
      </xdr:spPr>
    </xdr:pic>
    <xdr:clientData/>
  </xdr:twoCellAnchor>
  <xdr:twoCellAnchor>
    <xdr:from>
      <xdr:col>13</xdr:col>
      <xdr:colOff>304801</xdr:colOff>
      <xdr:row>0</xdr:row>
      <xdr:rowOff>0</xdr:rowOff>
    </xdr:from>
    <xdr:to>
      <xdr:col>14</xdr:col>
      <xdr:colOff>2000251</xdr:colOff>
      <xdr:row>1</xdr:row>
      <xdr:rowOff>419100</xdr:rowOff>
    </xdr:to>
    <xdr:sp macro="" textlink="">
      <xdr:nvSpPr>
        <xdr:cNvPr id="3" name="Textfeld 2"/>
        <xdr:cNvSpPr txBox="1"/>
      </xdr:nvSpPr>
      <xdr:spPr>
        <a:xfrm>
          <a:off x="25850851" y="0"/>
          <a:ext cx="4152900" cy="1181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solidFill>
                <a:schemeClr val="tx2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VO_0500_02</a:t>
          </a:r>
        </a:p>
        <a:p>
          <a:r>
            <a:rPr lang="de-CH" sz="2400">
              <a:solidFill>
                <a:schemeClr val="tx2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Unt_Vertrag_Controlling.xltx01.01.2018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3"/>
  <sheetViews>
    <sheetView tabSelected="1" zoomScale="45" zoomScaleNormal="45" zoomScaleSheetLayoutView="28" workbookViewId="0">
      <selection activeCell="C1" sqref="C1"/>
    </sheetView>
  </sheetViews>
  <sheetFormatPr baseColWidth="10" defaultColWidth="60.85546875" defaultRowHeight="12.75"/>
  <cols>
    <col min="1" max="1" width="8.7109375" style="3" customWidth="1"/>
    <col min="2" max="2" width="30.7109375" style="3" customWidth="1"/>
    <col min="3" max="3" width="70.7109375" style="3" customWidth="1"/>
    <col min="4" max="4" width="40.85546875" style="3" customWidth="1"/>
    <col min="5" max="5" width="24.85546875" style="86" customWidth="1"/>
    <col min="6" max="9" width="24.7109375" style="86" customWidth="1"/>
    <col min="10" max="10" width="24.7109375" style="3" customWidth="1"/>
    <col min="11" max="11" width="40.7109375" style="3" customWidth="1"/>
    <col min="12" max="12" width="4.7109375" style="3" customWidth="1"/>
    <col min="13" max="14" width="36.7109375" style="3" customWidth="1"/>
    <col min="15" max="15" width="30.5703125" style="3" customWidth="1"/>
    <col min="16" max="16" width="40.85546875" style="3" customWidth="1"/>
    <col min="17" max="17" width="20.7109375" style="3" customWidth="1"/>
    <col min="18" max="18" width="40.85546875" style="3" customWidth="1"/>
    <col min="19" max="171" width="12.7109375" style="3" customWidth="1"/>
    <col min="172" max="16384" width="60.85546875" style="3"/>
  </cols>
  <sheetData>
    <row r="1" spans="1:26" ht="60" customHeight="1">
      <c r="A1" s="127" t="s">
        <v>0</v>
      </c>
      <c r="B1" s="1"/>
      <c r="C1" s="1"/>
      <c r="D1" s="1"/>
      <c r="E1" s="2"/>
      <c r="F1" s="2"/>
      <c r="G1" s="2"/>
      <c r="H1" s="2"/>
      <c r="I1" s="2"/>
      <c r="J1" s="1"/>
      <c r="K1" s="1"/>
      <c r="L1" s="1"/>
      <c r="M1" s="1"/>
      <c r="N1" s="1"/>
      <c r="O1" s="1"/>
      <c r="P1" s="1"/>
      <c r="Q1" s="128" t="s">
        <v>65</v>
      </c>
      <c r="R1" s="129"/>
    </row>
    <row r="2" spans="1:26" ht="60" customHeight="1" thickBot="1">
      <c r="A2" s="1"/>
      <c r="B2" s="1"/>
      <c r="C2" s="1"/>
      <c r="D2" s="1"/>
      <c r="E2" s="2"/>
      <c r="F2" s="2"/>
      <c r="G2" s="2"/>
      <c r="H2" s="2"/>
      <c r="I2" s="2"/>
      <c r="J2" s="1"/>
      <c r="K2" s="1"/>
      <c r="L2" s="1"/>
      <c r="M2" s="1"/>
      <c r="N2" s="1"/>
      <c r="O2" s="1"/>
      <c r="P2" s="1"/>
      <c r="Q2" s="130"/>
      <c r="R2" s="130"/>
    </row>
    <row r="3" spans="1:26" s="6" customFormat="1" ht="45" customHeight="1" thickBot="1">
      <c r="A3" s="151" t="s">
        <v>1</v>
      </c>
      <c r="B3" s="135"/>
      <c r="C3" s="136"/>
      <c r="D3" s="4" t="s">
        <v>2</v>
      </c>
      <c r="E3" s="5"/>
      <c r="F3" s="152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4"/>
    </row>
    <row r="4" spans="1:26" ht="23.25" customHeight="1" thickBot="1">
      <c r="A4" s="7"/>
      <c r="B4" s="1"/>
      <c r="C4" s="1"/>
      <c r="D4" s="1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7"/>
      <c r="Q4" s="1"/>
      <c r="R4" s="7"/>
    </row>
    <row r="5" spans="1:26" s="10" customFormat="1" ht="45" customHeight="1" thickBot="1">
      <c r="A5" s="151" t="s">
        <v>64</v>
      </c>
      <c r="B5" s="135"/>
      <c r="C5" s="136"/>
      <c r="D5" s="8" t="s">
        <v>3</v>
      </c>
      <c r="E5" s="9"/>
      <c r="F5" s="137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4"/>
    </row>
    <row r="6" spans="1:26" s="10" customFormat="1" ht="24" customHeight="1" thickBot="1">
      <c r="A6" s="11"/>
      <c r="B6" s="12"/>
      <c r="C6" s="12"/>
      <c r="D6" s="13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4"/>
      <c r="Q6" s="12"/>
      <c r="R6" s="14"/>
    </row>
    <row r="7" spans="1:26" s="10" customFormat="1" ht="45" customHeight="1" thickBot="1">
      <c r="A7" s="151" t="s">
        <v>4</v>
      </c>
      <c r="B7" s="135"/>
      <c r="C7" s="136"/>
      <c r="D7" s="146">
        <f>D42</f>
        <v>0</v>
      </c>
      <c r="E7" s="147"/>
      <c r="F7" s="147"/>
      <c r="G7" s="147"/>
      <c r="H7" s="147"/>
      <c r="I7" s="147"/>
      <c r="J7" s="147"/>
      <c r="K7" s="148"/>
      <c r="L7" s="12"/>
      <c r="M7" s="137" t="s">
        <v>5</v>
      </c>
      <c r="N7" s="138"/>
      <c r="O7" s="139"/>
      <c r="P7" s="140">
        <f ca="1">TODAY()</f>
        <v>43090</v>
      </c>
      <c r="Q7" s="141"/>
      <c r="R7" s="142"/>
    </row>
    <row r="8" spans="1:26" s="10" customFormat="1" ht="23.25" customHeight="1" thickBot="1">
      <c r="A8" s="15"/>
      <c r="B8" s="16"/>
      <c r="C8" s="1"/>
      <c r="D8" s="1"/>
      <c r="E8" s="2"/>
      <c r="F8" s="2"/>
      <c r="G8" s="2"/>
      <c r="H8" s="2"/>
      <c r="I8" s="17"/>
      <c r="J8" s="1"/>
      <c r="K8" s="1"/>
      <c r="L8" s="1"/>
      <c r="M8" s="1"/>
      <c r="N8" s="1"/>
      <c r="O8" s="1"/>
      <c r="P8" s="18"/>
      <c r="Q8" s="1"/>
      <c r="R8" s="18"/>
    </row>
    <row r="9" spans="1:26" s="10" customFormat="1" ht="45.75" customHeight="1" thickBot="1">
      <c r="A9" s="151" t="s">
        <v>6</v>
      </c>
      <c r="B9" s="135"/>
      <c r="C9" s="136"/>
      <c r="D9" s="146">
        <f>K42</f>
        <v>0</v>
      </c>
      <c r="E9" s="147"/>
      <c r="F9" s="147"/>
      <c r="G9" s="147"/>
      <c r="H9" s="147"/>
      <c r="I9" s="147"/>
      <c r="J9" s="147"/>
      <c r="K9" s="148"/>
      <c r="L9" s="19"/>
      <c r="M9" s="161" t="s">
        <v>7</v>
      </c>
      <c r="N9" s="138"/>
      <c r="O9" s="139"/>
      <c r="P9" s="20">
        <f>P42</f>
        <v>0</v>
      </c>
      <c r="Q9" s="16"/>
      <c r="R9" s="20">
        <f>R42</f>
        <v>0</v>
      </c>
    </row>
    <row r="10" spans="1:26" s="10" customFormat="1" ht="23.25" customHeight="1" thickBot="1">
      <c r="A10" s="21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22"/>
      <c r="M10" s="17"/>
      <c r="N10" s="17"/>
      <c r="O10" s="17"/>
      <c r="P10" s="23" t="s">
        <v>8</v>
      </c>
      <c r="Q10" s="17"/>
      <c r="R10" s="23" t="s">
        <v>9</v>
      </c>
    </row>
    <row r="11" spans="1:26" s="10" customFormat="1" ht="30" customHeight="1" thickBot="1">
      <c r="A11" s="16"/>
      <c r="B11" s="17"/>
      <c r="C11" s="17"/>
      <c r="D11" s="134" t="s">
        <v>10</v>
      </c>
      <c r="E11" s="135"/>
      <c r="F11" s="135"/>
      <c r="G11" s="135"/>
      <c r="H11" s="135"/>
      <c r="I11" s="135"/>
      <c r="J11" s="135"/>
      <c r="K11" s="136"/>
      <c r="L11" s="22"/>
      <c r="M11" s="134" t="s">
        <v>11</v>
      </c>
      <c r="N11" s="135"/>
      <c r="O11" s="135"/>
      <c r="P11" s="135"/>
      <c r="Q11" s="135"/>
      <c r="R11" s="136"/>
    </row>
    <row r="12" spans="1:26" ht="59.25" customHeight="1">
      <c r="A12" s="1"/>
      <c r="B12" s="24"/>
      <c r="C12" s="25" t="s">
        <v>12</v>
      </c>
      <c r="D12" s="26" t="s">
        <v>13</v>
      </c>
      <c r="E12" s="143" t="s">
        <v>14</v>
      </c>
      <c r="F12" s="144"/>
      <c r="G12" s="144"/>
      <c r="H12" s="144"/>
      <c r="I12" s="144"/>
      <c r="J12" s="145"/>
      <c r="K12" s="26" t="s">
        <v>15</v>
      </c>
      <c r="L12" s="27"/>
      <c r="M12" s="28" t="s">
        <v>16</v>
      </c>
      <c r="N12" s="29" t="s">
        <v>17</v>
      </c>
      <c r="O12" s="30" t="s">
        <v>18</v>
      </c>
      <c r="P12" s="31" t="s">
        <v>19</v>
      </c>
      <c r="Q12" s="31" t="s">
        <v>20</v>
      </c>
      <c r="R12" s="31" t="s">
        <v>21</v>
      </c>
    </row>
    <row r="13" spans="1:26" ht="21" customHeight="1" thickBot="1">
      <c r="A13" s="32"/>
      <c r="B13" s="1"/>
      <c r="C13" s="33"/>
      <c r="D13" s="34" t="s">
        <v>22</v>
      </c>
      <c r="E13" s="35" t="s">
        <v>58</v>
      </c>
      <c r="F13" s="36" t="s">
        <v>59</v>
      </c>
      <c r="G13" s="36" t="s">
        <v>60</v>
      </c>
      <c r="H13" s="36" t="s">
        <v>61</v>
      </c>
      <c r="I13" s="36" t="s">
        <v>62</v>
      </c>
      <c r="J13" s="37" t="s">
        <v>63</v>
      </c>
      <c r="K13" s="38" t="s">
        <v>22</v>
      </c>
      <c r="L13" s="39"/>
      <c r="M13" s="40" t="s">
        <v>22</v>
      </c>
      <c r="N13" s="41" t="s">
        <v>22</v>
      </c>
      <c r="O13" s="41" t="s">
        <v>22</v>
      </c>
      <c r="P13" s="42" t="s">
        <v>22</v>
      </c>
      <c r="Q13" s="42" t="s">
        <v>22</v>
      </c>
      <c r="R13" s="42" t="s">
        <v>22</v>
      </c>
    </row>
    <row r="14" spans="1:26" s="10" customFormat="1" ht="36" customHeight="1" thickBot="1">
      <c r="A14" s="155" t="s">
        <v>23</v>
      </c>
      <c r="B14" s="43" t="s">
        <v>24</v>
      </c>
      <c r="C14" s="44" t="s">
        <v>25</v>
      </c>
      <c r="D14" s="45"/>
      <c r="E14" s="46"/>
      <c r="F14" s="47"/>
      <c r="G14" s="47"/>
      <c r="H14" s="47"/>
      <c r="I14" s="47"/>
      <c r="J14" s="48">
        <f t="shared" ref="J14:J33" si="0">SUM(I14,H14,G14,F14,E14)</f>
        <v>0</v>
      </c>
      <c r="K14" s="49">
        <f t="shared" ref="K14:K33" si="1">D14+J14</f>
        <v>0</v>
      </c>
      <c r="L14" s="50"/>
      <c r="M14" s="51">
        <v>0</v>
      </c>
      <c r="N14" s="52">
        <v>0</v>
      </c>
      <c r="O14" s="53">
        <f t="shared" ref="O14:O33" si="2">K14-M14-N14</f>
        <v>0</v>
      </c>
      <c r="P14" s="54">
        <f>K14-O14</f>
        <v>0</v>
      </c>
      <c r="Q14" s="55">
        <v>0</v>
      </c>
      <c r="R14" s="54">
        <f t="shared" ref="R14:R34" si="3">P14+Q14</f>
        <v>0</v>
      </c>
      <c r="S14" s="56"/>
      <c r="T14" s="56"/>
      <c r="U14" s="56"/>
      <c r="V14" s="56"/>
      <c r="W14" s="56"/>
      <c r="X14" s="56"/>
      <c r="Y14" s="56"/>
      <c r="Z14" s="56"/>
    </row>
    <row r="15" spans="1:26" s="10" customFormat="1" ht="36" customHeight="1" thickBot="1">
      <c r="A15" s="156"/>
      <c r="B15" s="57" t="s">
        <v>26</v>
      </c>
      <c r="C15" s="58" t="s">
        <v>27</v>
      </c>
      <c r="D15" s="59"/>
      <c r="E15" s="60"/>
      <c r="F15" s="61"/>
      <c r="G15" s="61"/>
      <c r="H15" s="61"/>
      <c r="I15" s="61"/>
      <c r="J15" s="62">
        <f t="shared" si="0"/>
        <v>0</v>
      </c>
      <c r="K15" s="49">
        <f t="shared" si="1"/>
        <v>0</v>
      </c>
      <c r="L15" s="50"/>
      <c r="M15" s="63">
        <v>0</v>
      </c>
      <c r="N15" s="61">
        <v>0</v>
      </c>
      <c r="O15" s="64">
        <f t="shared" si="2"/>
        <v>0</v>
      </c>
      <c r="P15" s="54">
        <f>K15-O15</f>
        <v>0</v>
      </c>
      <c r="Q15" s="66">
        <v>0</v>
      </c>
      <c r="R15" s="65">
        <f t="shared" si="3"/>
        <v>0</v>
      </c>
      <c r="S15" s="56"/>
      <c r="T15" s="56"/>
      <c r="U15" s="56"/>
      <c r="V15" s="56"/>
      <c r="W15" s="56"/>
      <c r="X15" s="56"/>
      <c r="Y15" s="56"/>
      <c r="Z15" s="56"/>
    </row>
    <row r="16" spans="1:26" s="10" customFormat="1" ht="36" customHeight="1" thickBot="1">
      <c r="A16" s="156"/>
      <c r="B16" s="57" t="s">
        <v>28</v>
      </c>
      <c r="C16" s="58" t="s">
        <v>29</v>
      </c>
      <c r="D16" s="59"/>
      <c r="E16" s="60"/>
      <c r="F16" s="61"/>
      <c r="G16" s="61"/>
      <c r="H16" s="61"/>
      <c r="I16" s="61"/>
      <c r="J16" s="62">
        <f t="shared" si="0"/>
        <v>0</v>
      </c>
      <c r="K16" s="49">
        <f t="shared" si="1"/>
        <v>0</v>
      </c>
      <c r="L16" s="50"/>
      <c r="M16" s="63">
        <v>0</v>
      </c>
      <c r="N16" s="61">
        <v>0</v>
      </c>
      <c r="O16" s="64">
        <f t="shared" si="2"/>
        <v>0</v>
      </c>
      <c r="P16" s="54">
        <f t="shared" ref="P16:P33" si="4">K16-O16</f>
        <v>0</v>
      </c>
      <c r="Q16" s="66">
        <v>0</v>
      </c>
      <c r="R16" s="65">
        <f t="shared" si="3"/>
        <v>0</v>
      </c>
      <c r="S16" s="56"/>
      <c r="T16" s="56"/>
      <c r="U16" s="56"/>
      <c r="V16" s="56"/>
      <c r="W16" s="56"/>
      <c r="X16" s="56"/>
      <c r="Y16" s="56"/>
      <c r="Z16" s="56"/>
    </row>
    <row r="17" spans="1:26" s="10" customFormat="1" ht="36" customHeight="1" thickBot="1">
      <c r="A17" s="156"/>
      <c r="B17" s="57" t="s">
        <v>30</v>
      </c>
      <c r="C17" s="58" t="s">
        <v>31</v>
      </c>
      <c r="D17" s="59"/>
      <c r="E17" s="60"/>
      <c r="F17" s="61"/>
      <c r="G17" s="61"/>
      <c r="H17" s="61"/>
      <c r="I17" s="61"/>
      <c r="J17" s="62">
        <f t="shared" si="0"/>
        <v>0</v>
      </c>
      <c r="K17" s="49">
        <f t="shared" si="1"/>
        <v>0</v>
      </c>
      <c r="L17" s="50"/>
      <c r="M17" s="63">
        <v>0</v>
      </c>
      <c r="N17" s="61">
        <v>0</v>
      </c>
      <c r="O17" s="64">
        <f t="shared" si="2"/>
        <v>0</v>
      </c>
      <c r="P17" s="54">
        <f t="shared" si="4"/>
        <v>0</v>
      </c>
      <c r="Q17" s="66">
        <v>0</v>
      </c>
      <c r="R17" s="65">
        <f t="shared" si="3"/>
        <v>0</v>
      </c>
      <c r="S17" s="56"/>
      <c r="T17" s="56"/>
      <c r="U17" s="56"/>
      <c r="V17" s="56"/>
      <c r="W17" s="56"/>
      <c r="X17" s="56"/>
      <c r="Y17" s="56"/>
      <c r="Z17" s="56"/>
    </row>
    <row r="18" spans="1:26" s="10" customFormat="1" ht="36" customHeight="1" thickBot="1">
      <c r="A18" s="156"/>
      <c r="B18" s="57" t="s">
        <v>32</v>
      </c>
      <c r="C18" s="58" t="s">
        <v>33</v>
      </c>
      <c r="D18" s="59"/>
      <c r="E18" s="60"/>
      <c r="F18" s="61"/>
      <c r="G18" s="61"/>
      <c r="H18" s="61"/>
      <c r="I18" s="61"/>
      <c r="J18" s="62">
        <f t="shared" si="0"/>
        <v>0</v>
      </c>
      <c r="K18" s="49">
        <f t="shared" si="1"/>
        <v>0</v>
      </c>
      <c r="L18" s="50"/>
      <c r="M18" s="63">
        <v>0</v>
      </c>
      <c r="N18" s="61">
        <v>0</v>
      </c>
      <c r="O18" s="64">
        <f t="shared" si="2"/>
        <v>0</v>
      </c>
      <c r="P18" s="54">
        <f t="shared" si="4"/>
        <v>0</v>
      </c>
      <c r="Q18" s="66">
        <v>0</v>
      </c>
      <c r="R18" s="65">
        <f t="shared" si="3"/>
        <v>0</v>
      </c>
      <c r="S18" s="56"/>
      <c r="T18" s="56"/>
      <c r="U18" s="56"/>
      <c r="V18" s="56"/>
      <c r="W18" s="56"/>
      <c r="X18" s="56"/>
      <c r="Y18" s="56"/>
      <c r="Z18" s="56"/>
    </row>
    <row r="19" spans="1:26" s="10" customFormat="1" ht="36" customHeight="1" thickBot="1">
      <c r="A19" s="156"/>
      <c r="B19" s="57" t="s">
        <v>34</v>
      </c>
      <c r="C19" s="58" t="s">
        <v>35</v>
      </c>
      <c r="D19" s="59"/>
      <c r="E19" s="60"/>
      <c r="F19" s="61"/>
      <c r="G19" s="61"/>
      <c r="H19" s="61"/>
      <c r="I19" s="61"/>
      <c r="J19" s="62">
        <f t="shared" si="0"/>
        <v>0</v>
      </c>
      <c r="K19" s="49">
        <f t="shared" si="1"/>
        <v>0</v>
      </c>
      <c r="L19" s="50"/>
      <c r="M19" s="63">
        <v>0</v>
      </c>
      <c r="N19" s="61">
        <v>0</v>
      </c>
      <c r="O19" s="64">
        <f t="shared" si="2"/>
        <v>0</v>
      </c>
      <c r="P19" s="54">
        <f t="shared" si="4"/>
        <v>0</v>
      </c>
      <c r="Q19" s="66">
        <v>0</v>
      </c>
      <c r="R19" s="65">
        <f t="shared" si="3"/>
        <v>0</v>
      </c>
      <c r="S19" s="56"/>
      <c r="T19" s="56"/>
      <c r="U19" s="56"/>
      <c r="V19" s="56"/>
      <c r="W19" s="56"/>
      <c r="X19" s="56"/>
      <c r="Y19" s="56"/>
      <c r="Z19" s="56"/>
    </row>
    <row r="20" spans="1:26" s="10" customFormat="1" ht="36" customHeight="1" thickBot="1">
      <c r="A20" s="156"/>
      <c r="B20" s="57" t="s">
        <v>36</v>
      </c>
      <c r="C20" s="58" t="s">
        <v>37</v>
      </c>
      <c r="D20" s="59"/>
      <c r="E20" s="60"/>
      <c r="F20" s="61"/>
      <c r="G20" s="61"/>
      <c r="H20" s="61"/>
      <c r="I20" s="61"/>
      <c r="J20" s="62">
        <f t="shared" si="0"/>
        <v>0</v>
      </c>
      <c r="K20" s="49">
        <f t="shared" si="1"/>
        <v>0</v>
      </c>
      <c r="L20" s="50"/>
      <c r="M20" s="63">
        <v>0</v>
      </c>
      <c r="N20" s="61">
        <v>0</v>
      </c>
      <c r="O20" s="64">
        <f t="shared" si="2"/>
        <v>0</v>
      </c>
      <c r="P20" s="54">
        <f t="shared" si="4"/>
        <v>0</v>
      </c>
      <c r="Q20" s="66">
        <v>0</v>
      </c>
      <c r="R20" s="65">
        <f t="shared" si="3"/>
        <v>0</v>
      </c>
      <c r="S20" s="56"/>
      <c r="T20" s="56"/>
      <c r="U20" s="56"/>
      <c r="V20" s="56"/>
      <c r="W20" s="56"/>
      <c r="X20" s="56"/>
      <c r="Y20" s="56"/>
      <c r="Z20" s="56"/>
    </row>
    <row r="21" spans="1:26" s="10" customFormat="1" ht="36" customHeight="1" thickBot="1">
      <c r="A21" s="156"/>
      <c r="B21" s="57" t="s">
        <v>38</v>
      </c>
      <c r="C21" s="58" t="s">
        <v>39</v>
      </c>
      <c r="D21" s="59"/>
      <c r="E21" s="60"/>
      <c r="F21" s="61"/>
      <c r="G21" s="61"/>
      <c r="H21" s="61"/>
      <c r="I21" s="61"/>
      <c r="J21" s="62">
        <f t="shared" si="0"/>
        <v>0</v>
      </c>
      <c r="K21" s="49">
        <f t="shared" si="1"/>
        <v>0</v>
      </c>
      <c r="L21" s="50"/>
      <c r="M21" s="63">
        <v>0</v>
      </c>
      <c r="N21" s="61">
        <v>0</v>
      </c>
      <c r="O21" s="64">
        <f t="shared" si="2"/>
        <v>0</v>
      </c>
      <c r="P21" s="54">
        <f t="shared" si="4"/>
        <v>0</v>
      </c>
      <c r="Q21" s="66">
        <v>0</v>
      </c>
      <c r="R21" s="65">
        <f t="shared" si="3"/>
        <v>0</v>
      </c>
      <c r="S21" s="56"/>
      <c r="T21" s="56"/>
      <c r="U21" s="56"/>
      <c r="V21" s="56"/>
      <c r="W21" s="56"/>
      <c r="X21" s="56"/>
      <c r="Y21" s="56"/>
      <c r="Z21" s="56"/>
    </row>
    <row r="22" spans="1:26" s="10" customFormat="1" ht="36" customHeight="1" thickBot="1">
      <c r="A22" s="156"/>
      <c r="B22" s="57" t="s">
        <v>40</v>
      </c>
      <c r="C22" s="58" t="s">
        <v>41</v>
      </c>
      <c r="D22" s="59"/>
      <c r="E22" s="60"/>
      <c r="F22" s="61"/>
      <c r="G22" s="61"/>
      <c r="H22" s="61"/>
      <c r="I22" s="61"/>
      <c r="J22" s="62">
        <f t="shared" si="0"/>
        <v>0</v>
      </c>
      <c r="K22" s="49">
        <f t="shared" si="1"/>
        <v>0</v>
      </c>
      <c r="L22" s="50"/>
      <c r="M22" s="63">
        <v>0</v>
      </c>
      <c r="N22" s="61">
        <v>0</v>
      </c>
      <c r="O22" s="64">
        <f t="shared" si="2"/>
        <v>0</v>
      </c>
      <c r="P22" s="54">
        <f t="shared" si="4"/>
        <v>0</v>
      </c>
      <c r="Q22" s="66">
        <v>0</v>
      </c>
      <c r="R22" s="65">
        <f t="shared" si="3"/>
        <v>0</v>
      </c>
      <c r="S22" s="56"/>
      <c r="T22" s="56"/>
      <c r="U22" s="56"/>
      <c r="V22" s="56"/>
      <c r="W22" s="56"/>
      <c r="X22" s="56"/>
      <c r="Y22" s="56"/>
      <c r="Z22" s="56"/>
    </row>
    <row r="23" spans="1:26" s="10" customFormat="1" ht="36" customHeight="1" thickBot="1">
      <c r="A23" s="156"/>
      <c r="B23" s="57" t="s">
        <v>42</v>
      </c>
      <c r="C23" s="58" t="s">
        <v>43</v>
      </c>
      <c r="D23" s="59"/>
      <c r="E23" s="60"/>
      <c r="F23" s="61"/>
      <c r="G23" s="61"/>
      <c r="H23" s="61"/>
      <c r="I23" s="61"/>
      <c r="J23" s="62">
        <f t="shared" si="0"/>
        <v>0</v>
      </c>
      <c r="K23" s="49">
        <f t="shared" si="1"/>
        <v>0</v>
      </c>
      <c r="L23" s="50"/>
      <c r="M23" s="63">
        <v>0</v>
      </c>
      <c r="N23" s="61">
        <v>0</v>
      </c>
      <c r="O23" s="64">
        <f t="shared" si="2"/>
        <v>0</v>
      </c>
      <c r="P23" s="54">
        <f t="shared" si="4"/>
        <v>0</v>
      </c>
      <c r="Q23" s="66">
        <v>0</v>
      </c>
      <c r="R23" s="65">
        <f t="shared" si="3"/>
        <v>0</v>
      </c>
      <c r="S23" s="56"/>
      <c r="T23" s="56"/>
      <c r="U23" s="56"/>
      <c r="V23" s="56"/>
      <c r="W23" s="56"/>
      <c r="X23" s="56"/>
      <c r="Y23" s="56"/>
      <c r="Z23" s="56"/>
    </row>
    <row r="24" spans="1:26" s="10" customFormat="1" ht="36" customHeight="1" thickBot="1">
      <c r="A24" s="156"/>
      <c r="B24" s="57" t="s">
        <v>44</v>
      </c>
      <c r="C24" s="58" t="s">
        <v>45</v>
      </c>
      <c r="D24" s="59"/>
      <c r="E24" s="60"/>
      <c r="F24" s="61"/>
      <c r="G24" s="61"/>
      <c r="H24" s="61"/>
      <c r="I24" s="61"/>
      <c r="J24" s="62">
        <f t="shared" si="0"/>
        <v>0</v>
      </c>
      <c r="K24" s="49">
        <f t="shared" si="1"/>
        <v>0</v>
      </c>
      <c r="L24" s="50"/>
      <c r="M24" s="63">
        <v>0</v>
      </c>
      <c r="N24" s="61">
        <v>0</v>
      </c>
      <c r="O24" s="64">
        <f t="shared" si="2"/>
        <v>0</v>
      </c>
      <c r="P24" s="54">
        <f t="shared" si="4"/>
        <v>0</v>
      </c>
      <c r="Q24" s="66">
        <v>0</v>
      </c>
      <c r="R24" s="65">
        <f t="shared" si="3"/>
        <v>0</v>
      </c>
      <c r="S24" s="56"/>
      <c r="T24" s="56"/>
      <c r="U24" s="56"/>
      <c r="V24" s="56"/>
      <c r="W24" s="56"/>
      <c r="X24" s="56"/>
      <c r="Y24" s="56"/>
      <c r="Z24" s="56"/>
    </row>
    <row r="25" spans="1:26" s="10" customFormat="1" ht="36" customHeight="1" thickBot="1">
      <c r="A25" s="156"/>
      <c r="B25" s="57" t="s">
        <v>46</v>
      </c>
      <c r="C25" s="58" t="s">
        <v>47</v>
      </c>
      <c r="D25" s="59"/>
      <c r="E25" s="60"/>
      <c r="F25" s="61"/>
      <c r="G25" s="61"/>
      <c r="H25" s="61"/>
      <c r="I25" s="61"/>
      <c r="J25" s="62">
        <f t="shared" si="0"/>
        <v>0</v>
      </c>
      <c r="K25" s="49">
        <f t="shared" si="1"/>
        <v>0</v>
      </c>
      <c r="L25" s="50"/>
      <c r="M25" s="63">
        <v>0</v>
      </c>
      <c r="N25" s="61">
        <v>0</v>
      </c>
      <c r="O25" s="64">
        <f t="shared" si="2"/>
        <v>0</v>
      </c>
      <c r="P25" s="54">
        <f t="shared" si="4"/>
        <v>0</v>
      </c>
      <c r="Q25" s="66">
        <v>0</v>
      </c>
      <c r="R25" s="65">
        <f t="shared" si="3"/>
        <v>0</v>
      </c>
      <c r="S25" s="56"/>
      <c r="T25" s="56"/>
      <c r="U25" s="56"/>
      <c r="V25" s="56"/>
      <c r="W25" s="56"/>
      <c r="X25" s="56"/>
      <c r="Y25" s="56"/>
      <c r="Z25" s="56"/>
    </row>
    <row r="26" spans="1:26" s="10" customFormat="1" ht="36" customHeight="1" thickBot="1">
      <c r="A26" s="156"/>
      <c r="B26" s="57" t="s">
        <v>48</v>
      </c>
      <c r="C26" s="58"/>
      <c r="D26" s="59">
        <v>0</v>
      </c>
      <c r="E26" s="60"/>
      <c r="F26" s="61"/>
      <c r="G26" s="61"/>
      <c r="H26" s="61"/>
      <c r="I26" s="61"/>
      <c r="J26" s="62">
        <f t="shared" si="0"/>
        <v>0</v>
      </c>
      <c r="K26" s="49">
        <f t="shared" si="1"/>
        <v>0</v>
      </c>
      <c r="L26" s="50"/>
      <c r="M26" s="63">
        <v>0</v>
      </c>
      <c r="N26" s="61">
        <v>0</v>
      </c>
      <c r="O26" s="64">
        <f t="shared" si="2"/>
        <v>0</v>
      </c>
      <c r="P26" s="54">
        <f t="shared" si="4"/>
        <v>0</v>
      </c>
      <c r="Q26" s="66">
        <v>0</v>
      </c>
      <c r="R26" s="65">
        <f t="shared" si="3"/>
        <v>0</v>
      </c>
      <c r="S26" s="56"/>
      <c r="T26" s="56"/>
      <c r="U26" s="56"/>
      <c r="V26" s="56"/>
      <c r="W26" s="56"/>
      <c r="X26" s="56"/>
      <c r="Y26" s="56"/>
      <c r="Z26" s="56"/>
    </row>
    <row r="27" spans="1:26" s="10" customFormat="1" ht="36" customHeight="1" thickBot="1">
      <c r="A27" s="156"/>
      <c r="B27" s="57" t="s">
        <v>48</v>
      </c>
      <c r="C27" s="58"/>
      <c r="D27" s="59">
        <v>0</v>
      </c>
      <c r="E27" s="60"/>
      <c r="F27" s="61"/>
      <c r="G27" s="61"/>
      <c r="H27" s="61"/>
      <c r="I27" s="61"/>
      <c r="J27" s="62">
        <f t="shared" si="0"/>
        <v>0</v>
      </c>
      <c r="K27" s="49">
        <f t="shared" si="1"/>
        <v>0</v>
      </c>
      <c r="L27" s="50"/>
      <c r="M27" s="63">
        <v>0</v>
      </c>
      <c r="N27" s="61">
        <v>0</v>
      </c>
      <c r="O27" s="64">
        <f t="shared" si="2"/>
        <v>0</v>
      </c>
      <c r="P27" s="54">
        <f t="shared" si="4"/>
        <v>0</v>
      </c>
      <c r="Q27" s="66">
        <v>0</v>
      </c>
      <c r="R27" s="65">
        <f t="shared" si="3"/>
        <v>0</v>
      </c>
      <c r="S27" s="56"/>
      <c r="T27" s="56"/>
      <c r="U27" s="56"/>
      <c r="V27" s="56"/>
      <c r="W27" s="56"/>
      <c r="X27" s="56"/>
      <c r="Y27" s="56"/>
      <c r="Z27" s="56"/>
    </row>
    <row r="28" spans="1:26" s="10" customFormat="1" ht="36" customHeight="1" thickBot="1">
      <c r="A28" s="156"/>
      <c r="B28" s="57" t="s">
        <v>48</v>
      </c>
      <c r="C28" s="58"/>
      <c r="D28" s="59">
        <v>0</v>
      </c>
      <c r="E28" s="60"/>
      <c r="F28" s="61"/>
      <c r="G28" s="61"/>
      <c r="H28" s="61"/>
      <c r="I28" s="61"/>
      <c r="J28" s="62">
        <f t="shared" si="0"/>
        <v>0</v>
      </c>
      <c r="K28" s="49">
        <f t="shared" si="1"/>
        <v>0</v>
      </c>
      <c r="L28" s="50"/>
      <c r="M28" s="63">
        <v>0</v>
      </c>
      <c r="N28" s="61">
        <v>0</v>
      </c>
      <c r="O28" s="64">
        <f t="shared" si="2"/>
        <v>0</v>
      </c>
      <c r="P28" s="54">
        <f t="shared" si="4"/>
        <v>0</v>
      </c>
      <c r="Q28" s="66">
        <v>0</v>
      </c>
      <c r="R28" s="65">
        <f t="shared" si="3"/>
        <v>0</v>
      </c>
      <c r="S28" s="56"/>
      <c r="T28" s="56"/>
      <c r="U28" s="56"/>
      <c r="V28" s="56"/>
      <c r="W28" s="56"/>
      <c r="X28" s="56"/>
      <c r="Y28" s="56"/>
      <c r="Z28" s="56"/>
    </row>
    <row r="29" spans="1:26" s="10" customFormat="1" ht="36" customHeight="1" thickBot="1">
      <c r="A29" s="156"/>
      <c r="B29" s="57" t="s">
        <v>48</v>
      </c>
      <c r="C29" s="58"/>
      <c r="D29" s="59">
        <v>0</v>
      </c>
      <c r="E29" s="60"/>
      <c r="F29" s="61"/>
      <c r="G29" s="61"/>
      <c r="H29" s="61"/>
      <c r="I29" s="61"/>
      <c r="J29" s="62">
        <f t="shared" si="0"/>
        <v>0</v>
      </c>
      <c r="K29" s="49">
        <f t="shared" si="1"/>
        <v>0</v>
      </c>
      <c r="L29" s="50"/>
      <c r="M29" s="63">
        <v>0</v>
      </c>
      <c r="N29" s="61">
        <v>0</v>
      </c>
      <c r="O29" s="64">
        <f t="shared" si="2"/>
        <v>0</v>
      </c>
      <c r="P29" s="54">
        <f t="shared" si="4"/>
        <v>0</v>
      </c>
      <c r="Q29" s="66">
        <v>0</v>
      </c>
      <c r="R29" s="65">
        <f t="shared" si="3"/>
        <v>0</v>
      </c>
      <c r="S29" s="56"/>
      <c r="T29" s="56"/>
      <c r="U29" s="56"/>
      <c r="V29" s="56"/>
      <c r="W29" s="56"/>
      <c r="X29" s="56"/>
      <c r="Y29" s="56"/>
      <c r="Z29" s="56"/>
    </row>
    <row r="30" spans="1:26" s="10" customFormat="1" ht="36" customHeight="1" thickBot="1">
      <c r="A30" s="156"/>
      <c r="B30" s="57" t="s">
        <v>48</v>
      </c>
      <c r="C30" s="58"/>
      <c r="D30" s="59">
        <v>0</v>
      </c>
      <c r="E30" s="60"/>
      <c r="F30" s="61"/>
      <c r="G30" s="61"/>
      <c r="H30" s="61"/>
      <c r="I30" s="61"/>
      <c r="J30" s="62">
        <f t="shared" si="0"/>
        <v>0</v>
      </c>
      <c r="K30" s="49">
        <f t="shared" si="1"/>
        <v>0</v>
      </c>
      <c r="L30" s="50"/>
      <c r="M30" s="63">
        <v>0</v>
      </c>
      <c r="N30" s="61">
        <v>0</v>
      </c>
      <c r="O30" s="64">
        <f t="shared" si="2"/>
        <v>0</v>
      </c>
      <c r="P30" s="54">
        <f t="shared" si="4"/>
        <v>0</v>
      </c>
      <c r="Q30" s="66">
        <v>0</v>
      </c>
      <c r="R30" s="65">
        <f t="shared" si="3"/>
        <v>0</v>
      </c>
      <c r="S30" s="56"/>
      <c r="T30" s="56"/>
      <c r="U30" s="56"/>
      <c r="V30" s="56"/>
      <c r="W30" s="56"/>
      <c r="X30" s="56"/>
      <c r="Y30" s="56"/>
      <c r="Z30" s="56"/>
    </row>
    <row r="31" spans="1:26" s="10" customFormat="1" ht="36" customHeight="1" thickBot="1">
      <c r="A31" s="156"/>
      <c r="B31" s="57" t="s">
        <v>48</v>
      </c>
      <c r="C31" s="58"/>
      <c r="D31" s="59">
        <v>0</v>
      </c>
      <c r="E31" s="60"/>
      <c r="F31" s="61"/>
      <c r="G31" s="61"/>
      <c r="H31" s="61"/>
      <c r="I31" s="61"/>
      <c r="J31" s="62">
        <f t="shared" si="0"/>
        <v>0</v>
      </c>
      <c r="K31" s="49">
        <f t="shared" si="1"/>
        <v>0</v>
      </c>
      <c r="L31" s="50"/>
      <c r="M31" s="63">
        <v>0</v>
      </c>
      <c r="N31" s="61">
        <v>0</v>
      </c>
      <c r="O31" s="64">
        <f t="shared" si="2"/>
        <v>0</v>
      </c>
      <c r="P31" s="54">
        <f t="shared" si="4"/>
        <v>0</v>
      </c>
      <c r="Q31" s="66">
        <v>0</v>
      </c>
      <c r="R31" s="65">
        <f t="shared" si="3"/>
        <v>0</v>
      </c>
      <c r="S31" s="56"/>
      <c r="T31" s="56"/>
      <c r="U31" s="56"/>
      <c r="V31" s="56"/>
      <c r="W31" s="56"/>
      <c r="X31" s="56"/>
      <c r="Y31" s="56"/>
      <c r="Z31" s="56"/>
    </row>
    <row r="32" spans="1:26" s="10" customFormat="1" ht="36" customHeight="1" thickBot="1">
      <c r="A32" s="156"/>
      <c r="B32" s="57" t="s">
        <v>48</v>
      </c>
      <c r="C32" s="58"/>
      <c r="D32" s="59">
        <v>0</v>
      </c>
      <c r="E32" s="60"/>
      <c r="F32" s="61"/>
      <c r="G32" s="61"/>
      <c r="H32" s="61"/>
      <c r="I32" s="61"/>
      <c r="J32" s="62">
        <f t="shared" si="0"/>
        <v>0</v>
      </c>
      <c r="K32" s="49">
        <f t="shared" si="1"/>
        <v>0</v>
      </c>
      <c r="L32" s="50"/>
      <c r="M32" s="63">
        <v>0</v>
      </c>
      <c r="N32" s="61">
        <v>0</v>
      </c>
      <c r="O32" s="64">
        <f t="shared" si="2"/>
        <v>0</v>
      </c>
      <c r="P32" s="54">
        <f t="shared" si="4"/>
        <v>0</v>
      </c>
      <c r="Q32" s="66">
        <v>0</v>
      </c>
      <c r="R32" s="65">
        <f t="shared" si="3"/>
        <v>0</v>
      </c>
      <c r="S32" s="56"/>
      <c r="T32" s="56"/>
      <c r="U32" s="56"/>
      <c r="V32" s="56"/>
      <c r="W32" s="56"/>
      <c r="X32" s="56"/>
      <c r="Y32" s="56"/>
      <c r="Z32" s="56"/>
    </row>
    <row r="33" spans="1:26" s="10" customFormat="1" ht="36" customHeight="1" thickBot="1">
      <c r="A33" s="157"/>
      <c r="B33" s="67" t="s">
        <v>49</v>
      </c>
      <c r="C33" s="68"/>
      <c r="D33" s="69">
        <v>0</v>
      </c>
      <c r="E33" s="70"/>
      <c r="F33" s="71"/>
      <c r="G33" s="71"/>
      <c r="H33" s="71"/>
      <c r="I33" s="71"/>
      <c r="J33" s="72">
        <f t="shared" si="0"/>
        <v>0</v>
      </c>
      <c r="K33" s="73">
        <f t="shared" si="1"/>
        <v>0</v>
      </c>
      <c r="L33" s="50"/>
      <c r="M33" s="74">
        <v>0</v>
      </c>
      <c r="N33" s="71">
        <v>0</v>
      </c>
      <c r="O33" s="75">
        <f t="shared" si="2"/>
        <v>0</v>
      </c>
      <c r="P33" s="54">
        <f t="shared" si="4"/>
        <v>0</v>
      </c>
      <c r="Q33" s="77">
        <v>0</v>
      </c>
      <c r="R33" s="76">
        <f t="shared" si="3"/>
        <v>0</v>
      </c>
      <c r="S33" s="56"/>
      <c r="T33" s="56"/>
      <c r="U33" s="56"/>
      <c r="V33" s="56"/>
      <c r="W33" s="56"/>
      <c r="X33" s="56"/>
      <c r="Y33" s="56"/>
      <c r="Z33" s="56"/>
    </row>
    <row r="34" spans="1:26" s="86" customFormat="1" ht="60" customHeight="1" thickBot="1">
      <c r="A34" s="158" t="s">
        <v>50</v>
      </c>
      <c r="B34" s="159"/>
      <c r="C34" s="160"/>
      <c r="D34" s="78">
        <f t="shared" ref="D34:K34" si="5">SUM(D14:D33)</f>
        <v>0</v>
      </c>
      <c r="E34" s="79">
        <f t="shared" si="5"/>
        <v>0</v>
      </c>
      <c r="F34" s="80">
        <f t="shared" si="5"/>
        <v>0</v>
      </c>
      <c r="G34" s="80">
        <f t="shared" si="5"/>
        <v>0</v>
      </c>
      <c r="H34" s="80">
        <f t="shared" si="5"/>
        <v>0</v>
      </c>
      <c r="I34" s="81">
        <f t="shared" si="5"/>
        <v>0</v>
      </c>
      <c r="J34" s="82">
        <f t="shared" si="5"/>
        <v>0</v>
      </c>
      <c r="K34" s="78">
        <f t="shared" si="5"/>
        <v>0</v>
      </c>
      <c r="L34" s="83"/>
      <c r="M34" s="79">
        <f>SUM(M14:M33)</f>
        <v>0</v>
      </c>
      <c r="N34" s="80">
        <f>SUM(N14:N33)</f>
        <v>0</v>
      </c>
      <c r="O34" s="80">
        <f>SUM(O14:O33)</f>
        <v>0</v>
      </c>
      <c r="P34" s="84">
        <f>K34-O34</f>
        <v>0</v>
      </c>
      <c r="Q34" s="82">
        <f>SUM(Q14:Q33)</f>
        <v>0</v>
      </c>
      <c r="R34" s="84">
        <f t="shared" si="3"/>
        <v>0</v>
      </c>
      <c r="S34" s="85"/>
      <c r="T34" s="85"/>
      <c r="U34" s="85"/>
      <c r="V34" s="85"/>
      <c r="W34" s="85"/>
      <c r="X34" s="85"/>
      <c r="Y34" s="85"/>
      <c r="Z34" s="85"/>
    </row>
    <row r="35" spans="1:26" s="86" customFormat="1" ht="24" customHeight="1" thickTop="1" thickBot="1">
      <c r="A35" s="87"/>
      <c r="B35" s="88"/>
      <c r="C35" s="89"/>
      <c r="D35" s="90"/>
      <c r="E35" s="90"/>
      <c r="F35" s="90"/>
      <c r="G35" s="90"/>
      <c r="H35" s="90"/>
      <c r="I35" s="91"/>
      <c r="J35" s="90"/>
      <c r="K35" s="90"/>
      <c r="L35" s="92"/>
      <c r="M35" s="90"/>
      <c r="N35" s="90"/>
      <c r="O35" s="90"/>
      <c r="P35" s="91"/>
      <c r="Q35" s="90"/>
      <c r="R35" s="91"/>
      <c r="S35" s="85"/>
      <c r="T35" s="85"/>
      <c r="U35" s="85"/>
      <c r="V35" s="85"/>
      <c r="W35" s="85"/>
      <c r="X35" s="85"/>
      <c r="Y35" s="85"/>
      <c r="Z35" s="85"/>
    </row>
    <row r="36" spans="1:26" s="86" customFormat="1" ht="42" customHeight="1">
      <c r="A36" s="155" t="s">
        <v>51</v>
      </c>
      <c r="B36" s="93" t="s">
        <v>52</v>
      </c>
      <c r="C36" s="94">
        <v>0.04</v>
      </c>
      <c r="D36" s="95">
        <f t="shared" ref="D36:K36" si="6">D34*$C36</f>
        <v>0</v>
      </c>
      <c r="E36" s="96">
        <f t="shared" si="6"/>
        <v>0</v>
      </c>
      <c r="F36" s="97">
        <f t="shared" si="6"/>
        <v>0</v>
      </c>
      <c r="G36" s="97">
        <f t="shared" si="6"/>
        <v>0</v>
      </c>
      <c r="H36" s="97">
        <f t="shared" si="6"/>
        <v>0</v>
      </c>
      <c r="I36" s="53">
        <f t="shared" si="6"/>
        <v>0</v>
      </c>
      <c r="J36" s="98">
        <f t="shared" si="6"/>
        <v>0</v>
      </c>
      <c r="K36" s="99">
        <f t="shared" si="6"/>
        <v>0</v>
      </c>
      <c r="L36" s="92"/>
      <c r="M36" s="96">
        <f>M34*$C36</f>
        <v>0</v>
      </c>
      <c r="N36" s="97">
        <f>N34*$C36</f>
        <v>0</v>
      </c>
      <c r="O36" s="97">
        <f>K36-M36-N36</f>
        <v>0</v>
      </c>
      <c r="P36" s="54">
        <f>K36-O36</f>
        <v>0</v>
      </c>
      <c r="Q36" s="98">
        <f>Q34*$C36</f>
        <v>0</v>
      </c>
      <c r="R36" s="54">
        <f>P36+Q36</f>
        <v>0</v>
      </c>
      <c r="S36" s="85"/>
      <c r="T36" s="85"/>
      <c r="U36" s="85"/>
      <c r="V36" s="85"/>
      <c r="W36" s="85"/>
      <c r="X36" s="85"/>
      <c r="Y36" s="85"/>
      <c r="Z36" s="85"/>
    </row>
    <row r="37" spans="1:26" s="86" customFormat="1" ht="42" customHeight="1">
      <c r="A37" s="156"/>
      <c r="B37" s="149" t="s">
        <v>53</v>
      </c>
      <c r="C37" s="150"/>
      <c r="D37" s="101">
        <f t="shared" ref="D37:K37" si="7">D34-D36</f>
        <v>0</v>
      </c>
      <c r="E37" s="102">
        <f t="shared" si="7"/>
        <v>0</v>
      </c>
      <c r="F37" s="103">
        <f t="shared" si="7"/>
        <v>0</v>
      </c>
      <c r="G37" s="103">
        <f t="shared" si="7"/>
        <v>0</v>
      </c>
      <c r="H37" s="103">
        <f t="shared" si="7"/>
        <v>0</v>
      </c>
      <c r="I37" s="104">
        <f t="shared" si="7"/>
        <v>0</v>
      </c>
      <c r="J37" s="105">
        <f t="shared" si="7"/>
        <v>0</v>
      </c>
      <c r="K37" s="106">
        <f t="shared" si="7"/>
        <v>0</v>
      </c>
      <c r="L37" s="92"/>
      <c r="M37" s="102">
        <f>M34-M36</f>
        <v>0</v>
      </c>
      <c r="N37" s="103">
        <f>N34-N36</f>
        <v>0</v>
      </c>
      <c r="O37" s="103">
        <f>K37-M37-N37</f>
        <v>0</v>
      </c>
      <c r="P37" s="107">
        <f>K37-O37</f>
        <v>0</v>
      </c>
      <c r="Q37" s="105">
        <f>Q34-Q36</f>
        <v>0</v>
      </c>
      <c r="R37" s="107">
        <f>P37+Q37</f>
        <v>0</v>
      </c>
      <c r="S37" s="85"/>
      <c r="T37" s="85"/>
      <c r="U37" s="85"/>
      <c r="V37" s="85"/>
      <c r="W37" s="85"/>
      <c r="X37" s="85"/>
      <c r="Y37" s="85"/>
      <c r="Z37" s="85"/>
    </row>
    <row r="38" spans="1:26" s="86" customFormat="1" ht="42" customHeight="1">
      <c r="A38" s="156"/>
      <c r="B38" s="100" t="s">
        <v>54</v>
      </c>
      <c r="C38" s="108">
        <v>0.02</v>
      </c>
      <c r="D38" s="109">
        <f t="shared" ref="D38:K38" si="8">D37*$C38</f>
        <v>0</v>
      </c>
      <c r="E38" s="110">
        <f t="shared" si="8"/>
        <v>0</v>
      </c>
      <c r="F38" s="111">
        <f t="shared" si="8"/>
        <v>0</v>
      </c>
      <c r="G38" s="111">
        <f t="shared" si="8"/>
        <v>0</v>
      </c>
      <c r="H38" s="111">
        <f t="shared" si="8"/>
        <v>0</v>
      </c>
      <c r="I38" s="64">
        <f t="shared" si="8"/>
        <v>0</v>
      </c>
      <c r="J38" s="112">
        <f t="shared" si="8"/>
        <v>0</v>
      </c>
      <c r="K38" s="49">
        <f t="shared" si="8"/>
        <v>0</v>
      </c>
      <c r="L38" s="50"/>
      <c r="M38" s="110">
        <f>M37*$C38</f>
        <v>0</v>
      </c>
      <c r="N38" s="111">
        <f>N37*$C38</f>
        <v>0</v>
      </c>
      <c r="O38" s="111">
        <f>K38-M38-N38</f>
        <v>0</v>
      </c>
      <c r="P38" s="65">
        <f>K38-O38</f>
        <v>0</v>
      </c>
      <c r="Q38" s="112">
        <f>Q37*$C38</f>
        <v>0</v>
      </c>
      <c r="R38" s="65">
        <f>P38+Q38</f>
        <v>0</v>
      </c>
      <c r="S38" s="85"/>
      <c r="T38" s="85"/>
      <c r="U38" s="85"/>
      <c r="V38" s="85"/>
      <c r="W38" s="85"/>
      <c r="X38" s="85"/>
      <c r="Y38" s="85"/>
      <c r="Z38" s="85"/>
    </row>
    <row r="39" spans="1:26" s="86" customFormat="1" ht="42" customHeight="1">
      <c r="A39" s="156"/>
      <c r="B39" s="149" t="s">
        <v>55</v>
      </c>
      <c r="C39" s="150"/>
      <c r="D39" s="101">
        <f t="shared" ref="D39:K39" si="9">D37-D38</f>
        <v>0</v>
      </c>
      <c r="E39" s="102">
        <f t="shared" si="9"/>
        <v>0</v>
      </c>
      <c r="F39" s="103">
        <f t="shared" si="9"/>
        <v>0</v>
      </c>
      <c r="G39" s="103">
        <f t="shared" si="9"/>
        <v>0</v>
      </c>
      <c r="H39" s="103">
        <f t="shared" si="9"/>
        <v>0</v>
      </c>
      <c r="I39" s="104">
        <f t="shared" si="9"/>
        <v>0</v>
      </c>
      <c r="J39" s="105">
        <f t="shared" si="9"/>
        <v>0</v>
      </c>
      <c r="K39" s="106">
        <f t="shared" si="9"/>
        <v>0</v>
      </c>
      <c r="L39" s="92"/>
      <c r="M39" s="102">
        <f>M37-M38</f>
        <v>0</v>
      </c>
      <c r="N39" s="103">
        <f>N37-N38</f>
        <v>0</v>
      </c>
      <c r="O39" s="103">
        <f>K39-M39-N39</f>
        <v>0</v>
      </c>
      <c r="P39" s="107">
        <f>K39-O39</f>
        <v>0</v>
      </c>
      <c r="Q39" s="105">
        <f>Q37-Q38</f>
        <v>0</v>
      </c>
      <c r="R39" s="107">
        <f>P39+Q39</f>
        <v>0</v>
      </c>
      <c r="S39" s="85"/>
      <c r="T39" s="85"/>
      <c r="U39" s="85"/>
      <c r="V39" s="85"/>
      <c r="W39" s="85"/>
      <c r="X39" s="85"/>
      <c r="Y39" s="85"/>
      <c r="Z39" s="85"/>
    </row>
    <row r="40" spans="1:26" s="86" customFormat="1" ht="42" customHeight="1" thickBot="1">
      <c r="A40" s="157"/>
      <c r="B40" s="113" t="s">
        <v>56</v>
      </c>
      <c r="C40" s="114">
        <v>7.6999999999999999E-2</v>
      </c>
      <c r="D40" s="115">
        <f t="shared" ref="D40:K40" si="10">D39*$C40</f>
        <v>0</v>
      </c>
      <c r="E40" s="116">
        <f t="shared" si="10"/>
        <v>0</v>
      </c>
      <c r="F40" s="117">
        <f t="shared" si="10"/>
        <v>0</v>
      </c>
      <c r="G40" s="117">
        <f t="shared" si="10"/>
        <v>0</v>
      </c>
      <c r="H40" s="117">
        <f t="shared" si="10"/>
        <v>0</v>
      </c>
      <c r="I40" s="75">
        <f t="shared" si="10"/>
        <v>0</v>
      </c>
      <c r="J40" s="118">
        <f t="shared" si="10"/>
        <v>0</v>
      </c>
      <c r="K40" s="73">
        <f t="shared" si="10"/>
        <v>0</v>
      </c>
      <c r="L40" s="50"/>
      <c r="M40" s="116">
        <f>M39*$C40</f>
        <v>0</v>
      </c>
      <c r="N40" s="117">
        <f>N39*$C40</f>
        <v>0</v>
      </c>
      <c r="O40" s="117">
        <f>K40-M40-N40</f>
        <v>0</v>
      </c>
      <c r="P40" s="76">
        <f>K40-O40</f>
        <v>0</v>
      </c>
      <c r="Q40" s="118">
        <f>Q39*$C40</f>
        <v>0</v>
      </c>
      <c r="R40" s="76">
        <f>P40+Q40</f>
        <v>0</v>
      </c>
      <c r="S40" s="85"/>
      <c r="T40" s="85"/>
      <c r="U40" s="85"/>
      <c r="V40" s="85"/>
      <c r="W40" s="85"/>
      <c r="X40" s="85"/>
      <c r="Y40" s="85"/>
      <c r="Z40" s="85"/>
    </row>
    <row r="41" spans="1:26" s="86" customFormat="1" ht="24" customHeight="1" thickBot="1">
      <c r="A41" s="119"/>
      <c r="B41" s="88"/>
      <c r="C41" s="120"/>
      <c r="D41" s="121"/>
      <c r="E41" s="122"/>
      <c r="F41" s="122"/>
      <c r="G41" s="122"/>
      <c r="H41" s="122"/>
      <c r="I41" s="123"/>
      <c r="J41" s="122"/>
      <c r="K41" s="122"/>
      <c r="L41" s="50"/>
      <c r="M41" s="122"/>
      <c r="N41" s="122"/>
      <c r="O41" s="122"/>
      <c r="P41" s="123"/>
      <c r="Q41" s="122"/>
      <c r="R41" s="123"/>
      <c r="S41" s="85"/>
      <c r="T41" s="85"/>
      <c r="U41" s="85"/>
      <c r="V41" s="85"/>
      <c r="W41" s="85"/>
      <c r="X41" s="85"/>
      <c r="Y41" s="85"/>
      <c r="Z41" s="85"/>
    </row>
    <row r="42" spans="1:26" s="126" customFormat="1" ht="72" customHeight="1" thickBot="1">
      <c r="A42" s="131" t="s">
        <v>57</v>
      </c>
      <c r="B42" s="132"/>
      <c r="C42" s="133"/>
      <c r="D42" s="124">
        <f t="shared" ref="D42:K42" si="11">D39+D40</f>
        <v>0</v>
      </c>
      <c r="E42" s="79">
        <f t="shared" si="11"/>
        <v>0</v>
      </c>
      <c r="F42" s="80">
        <f t="shared" si="11"/>
        <v>0</v>
      </c>
      <c r="G42" s="80">
        <f t="shared" si="11"/>
        <v>0</v>
      </c>
      <c r="H42" s="80">
        <f t="shared" si="11"/>
        <v>0</v>
      </c>
      <c r="I42" s="80">
        <f t="shared" si="11"/>
        <v>0</v>
      </c>
      <c r="J42" s="82">
        <f t="shared" si="11"/>
        <v>0</v>
      </c>
      <c r="K42" s="78">
        <f t="shared" si="11"/>
        <v>0</v>
      </c>
      <c r="L42" s="125"/>
      <c r="M42" s="79">
        <f>M39+M40</f>
        <v>0</v>
      </c>
      <c r="N42" s="80">
        <f>N39+N40</f>
        <v>0</v>
      </c>
      <c r="O42" s="80">
        <f>K42-M42-N42</f>
        <v>0</v>
      </c>
      <c r="P42" s="78">
        <f>K42-O42</f>
        <v>0</v>
      </c>
      <c r="Q42" s="82">
        <f>Q39+Q40</f>
        <v>0</v>
      </c>
      <c r="R42" s="78">
        <f>P42+Q42</f>
        <v>0</v>
      </c>
    </row>
    <row r="43" spans="1:26" ht="13.5" thickTop="1"/>
  </sheetData>
  <mergeCells count="21">
    <mergeCell ref="A14:A33"/>
    <mergeCell ref="A9:C9"/>
    <mergeCell ref="A5:C5"/>
    <mergeCell ref="M9:O9"/>
    <mergeCell ref="D7:K7"/>
    <mergeCell ref="Q1:R2"/>
    <mergeCell ref="A42:C42"/>
    <mergeCell ref="M11:R11"/>
    <mergeCell ref="M7:O7"/>
    <mergeCell ref="P7:R7"/>
    <mergeCell ref="D11:K11"/>
    <mergeCell ref="E12:J12"/>
    <mergeCell ref="D9:K9"/>
    <mergeCell ref="B39:C39"/>
    <mergeCell ref="B37:C37"/>
    <mergeCell ref="A3:C3"/>
    <mergeCell ref="F3:R3"/>
    <mergeCell ref="F5:R5"/>
    <mergeCell ref="A7:C7"/>
    <mergeCell ref="A36:A40"/>
    <mergeCell ref="A34:C34"/>
  </mergeCells>
  <printOptions horizontalCentered="1"/>
  <pageMargins left="0.39370078740157483" right="0.39370078740157483" top="0.39370078740157483" bottom="0.59055118110236227" header="0.39370078740157483" footer="0.39370078740157483"/>
  <pageSetup paperSize="9" scale="24" orientation="landscape" r:id="rId1"/>
  <headerFooter alignWithMargins="0">
    <oddFooter>&amp;L&amp;20&amp;F&amp;C&amp;20&amp;A&amp;R&amp;20&amp;D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Blatt 1</vt:lpstr>
      <vt:lpstr>'Blatt 1'!Druckbereich</vt:lpstr>
    </vt:vector>
  </TitlesOfParts>
  <Company>AVT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Unt_Vertrag_Controlling</dc:title>
  <dc:creator>PhS/db</dc:creator>
  <cp:lastModifiedBy>Saur Daniel</cp:lastModifiedBy>
  <cp:lastPrinted>2016-05-30T07:21:47Z</cp:lastPrinted>
  <dcterms:created xsi:type="dcterms:W3CDTF">2002-12-19T13:36:23Z</dcterms:created>
  <dcterms:modified xsi:type="dcterms:W3CDTF">2017-12-21T11:39:48Z</dcterms:modified>
</cp:coreProperties>
</file>