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80" windowHeight="11640" activeTab="0"/>
  </bookViews>
  <sheets>
    <sheet name="mit Nachverdichtung Bestand V1" sheetId="1" r:id="rId1"/>
    <sheet name="mit Nachverdichtung Bestand V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<sst xmlns="http://schemas.openxmlformats.org/spreadsheetml/2006/main" count="137" uniqueCount="78">
  <si>
    <t>Bauzonen</t>
  </si>
  <si>
    <t>AZ</t>
  </si>
  <si>
    <t>ha</t>
  </si>
  <si>
    <t>E</t>
  </si>
  <si>
    <t>Einzelparzellen</t>
  </si>
  <si>
    <t>Bauzonen überbaut</t>
  </si>
  <si>
    <t>Bauzonen nicht überbaut</t>
  </si>
  <si>
    <t>Wohnzone 2</t>
  </si>
  <si>
    <t>Wohnzone 3</t>
  </si>
  <si>
    <t>Wohnzone 4</t>
  </si>
  <si>
    <t>W4</t>
  </si>
  <si>
    <t>W3</t>
  </si>
  <si>
    <t>W2</t>
  </si>
  <si>
    <t>Wohnzonen</t>
  </si>
  <si>
    <t>Total Wohnzonen</t>
  </si>
  <si>
    <t>Gewerbezone mit Wohnen</t>
  </si>
  <si>
    <t>Arbeits-zonen</t>
  </si>
  <si>
    <t>Industriezone</t>
  </si>
  <si>
    <t>I</t>
  </si>
  <si>
    <t>OeBA</t>
  </si>
  <si>
    <t>Weitere Zonen</t>
  </si>
  <si>
    <t>Total Arbeitszonen</t>
  </si>
  <si>
    <t>Total weitere Zonen</t>
  </si>
  <si>
    <t>Total</t>
  </si>
  <si>
    <t>Freie Kapazitäten</t>
  </si>
  <si>
    <t>angestrebte Einwohnerzahl nach Leitbild</t>
  </si>
  <si>
    <t>Fassungsvermögen Total</t>
  </si>
  <si>
    <t>+</t>
  </si>
  <si>
    <t xml:space="preserve">    +</t>
  </si>
  <si>
    <t>Erwartete Ausschöpfung in 15 Jahren</t>
  </si>
  <si>
    <t>Wohnzone 5</t>
  </si>
  <si>
    <t>W5</t>
  </si>
  <si>
    <t>Misch-zonen</t>
  </si>
  <si>
    <t>Gewerbezone</t>
  </si>
  <si>
    <t>Arbeitszone</t>
  </si>
  <si>
    <t>G</t>
  </si>
  <si>
    <t>Kernzone</t>
  </si>
  <si>
    <t>Zentrumszone</t>
  </si>
  <si>
    <t>KE</t>
  </si>
  <si>
    <t>ZZ</t>
  </si>
  <si>
    <t>GW</t>
  </si>
  <si>
    <t>Total Mischzonen</t>
  </si>
  <si>
    <t xml:space="preserve">Spezialzone  </t>
  </si>
  <si>
    <t>SZ</t>
  </si>
  <si>
    <t>bis …..</t>
  </si>
  <si>
    <t>bis ….</t>
  </si>
  <si>
    <t>Gewerbezone m, Wohnen</t>
  </si>
  <si>
    <t xml:space="preserve">* (SOLL-Dichte ü - IST-Dichte ü) x Bauzone überbaut </t>
  </si>
  <si>
    <t>Nachverdichtung*</t>
  </si>
  <si>
    <t>Fassungsvermögen Bauzonenplan (Stand: vor / nach OP ……………)</t>
  </si>
  <si>
    <r>
      <t>Flächen &gt;2500 m</t>
    </r>
    <r>
      <rPr>
        <vertAlign val="superscript"/>
        <sz val="8"/>
        <rFont val="Arial"/>
        <family val="2"/>
      </rPr>
      <t>2</t>
    </r>
  </si>
  <si>
    <t>Total u. Berück-sichtigung erw. Ausschöpfung</t>
  </si>
  <si>
    <t>Bauzonen unbebaut</t>
  </si>
  <si>
    <t>E/ha überbaut
IST</t>
  </si>
  <si>
    <t>E/ha überbaut
SOLL</t>
  </si>
  <si>
    <t xml:space="preserve">E/ha unbebaut
SOLL </t>
  </si>
  <si>
    <t>Gemeinde: im agglogeprägten Raum</t>
  </si>
  <si>
    <t>Einwohnerzahl total Stand …..</t>
  </si>
  <si>
    <t>- Einwohnerzahl ausserhalb Bauzone</t>
  </si>
  <si>
    <t>= Einwohnerzahl innerhalb Bauzone</t>
  </si>
  <si>
    <t>Zone für öff. Bauten u. Anlagen</t>
  </si>
  <si>
    <t>Einwohnerzahl total Stand xx.xx.xxxx</t>
  </si>
  <si>
    <t>Bevölkerungsziel gem. Leitbild im Jahr xxxx</t>
  </si>
  <si>
    <t>Freie Kapazitäten (E)</t>
  </si>
  <si>
    <t>Fassungsvermögen Total (E)</t>
  </si>
  <si>
    <t>Bauzonen mit Einwohnern</t>
  </si>
  <si>
    <t>Bevölkerungsprognose Jahr xxxx mittl. Szenario</t>
  </si>
  <si>
    <t>Gemeinde: ……………………………..</t>
  </si>
  <si>
    <t>bis xx.xx.xxxx</t>
  </si>
  <si>
    <r>
      <t>E/ha überbaut
IST *</t>
    </r>
    <r>
      <rPr>
        <vertAlign val="superscript"/>
        <sz val="8"/>
        <rFont val="Arial"/>
        <family val="2"/>
      </rPr>
      <t>1</t>
    </r>
  </si>
  <si>
    <r>
      <t>E/ha überbaut
SOLL  *</t>
    </r>
    <r>
      <rPr>
        <vertAlign val="superscript"/>
        <sz val="8"/>
        <rFont val="Arial"/>
        <family val="2"/>
      </rPr>
      <t>2</t>
    </r>
  </si>
  <si>
    <r>
      <t>E/ha unbebaut
SOLL *</t>
    </r>
    <r>
      <rPr>
        <vertAlign val="superscript"/>
        <sz val="8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</si>
  <si>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gem. eigener Berechnungen mit EW-/GIS-Daten oder gem. Tabelle IST/SOLL-Dichten (ARP, 2017)</t>
    </r>
  </si>
  <si>
    <r>
      <t>*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gem. Tabelle IST/SOLL-Dichten (ARP, 2017)</t>
    </r>
  </si>
  <si>
    <r>
      <t>*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(SOLL-Dichte ü - IST-Dichte ü) x Bauzone überbaut x 30 %</t>
    </r>
  </si>
  <si>
    <t>…..</t>
  </si>
  <si>
    <r>
      <t>Nachverdichtung*</t>
    </r>
    <r>
      <rPr>
        <vertAlign val="superscript"/>
        <sz val="8"/>
        <rFont val="Arial"/>
        <family val="2"/>
      </rPr>
      <t>3</t>
    </r>
  </si>
  <si>
    <t>Generell: Wenn IST&gt;SOLL, ist IST-Wert zu berücksichtigen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</si>
</sst>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33" borderId="29" xfId="0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vertical="center"/>
    </xf>
    <xf numFmtId="1" fontId="1" fillId="34" borderId="22" xfId="0" applyNumberFormat="1" applyFont="1" applyFill="1" applyBorder="1" applyAlignment="1">
      <alignment vertical="center"/>
    </xf>
    <xf numFmtId="1" fontId="1" fillId="34" borderId="24" xfId="0" applyNumberFormat="1" applyFont="1" applyFill="1" applyBorder="1" applyAlignment="1">
      <alignment vertical="center"/>
    </xf>
    <xf numFmtId="1" fontId="1" fillId="34" borderId="31" xfId="0" applyNumberFormat="1" applyFont="1" applyFill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33" borderId="33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37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33" borderId="40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40" xfId="0" applyNumberFormat="1" applyFont="1" applyBorder="1" applyAlignment="1">
      <alignment vertical="center"/>
    </xf>
    <xf numFmtId="1" fontId="2" fillId="34" borderId="41" xfId="0" applyNumberFormat="1" applyFont="1" applyFill="1" applyBorder="1" applyAlignment="1">
      <alignment vertical="center"/>
    </xf>
    <xf numFmtId="1" fontId="2" fillId="34" borderId="39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2" fontId="2" fillId="0" borderId="42" xfId="0" applyNumberFormat="1" applyFont="1" applyBorder="1" applyAlignment="1">
      <alignment vertical="center"/>
    </xf>
    <xf numFmtId="0" fontId="2" fillId="34" borderId="41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9" fontId="1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1" fontId="2" fillId="0" borderId="39" xfId="0" applyNumberFormat="1" applyFont="1" applyBorder="1" applyAlignment="1">
      <alignment horizontal="right" vertical="center"/>
    </xf>
    <xf numFmtId="1" fontId="2" fillId="0" borderId="3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1" fontId="1" fillId="34" borderId="2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5" borderId="50" xfId="0" applyFont="1" applyFill="1" applyBorder="1" applyAlignment="1">
      <alignment horizontal="left" vertical="center"/>
    </xf>
    <xf numFmtId="0" fontId="1" fillId="35" borderId="4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5" borderId="30" xfId="0" applyFont="1" applyFill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1" fillId="35" borderId="52" xfId="0" applyFont="1" applyFill="1" applyBorder="1" applyAlignment="1">
      <alignment vertical="center"/>
    </xf>
    <xf numFmtId="0" fontId="1" fillId="35" borderId="5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4" borderId="40" xfId="0" applyFont="1" applyFill="1" applyBorder="1" applyAlignment="1">
      <alignment horizontal="left" vertical="center"/>
    </xf>
    <xf numFmtId="0" fontId="1" fillId="34" borderId="35" xfId="0" applyFont="1" applyFill="1" applyBorder="1" applyAlignment="1">
      <alignment horizontal="left" vertical="center"/>
    </xf>
    <xf numFmtId="0" fontId="1" fillId="34" borderId="50" xfId="0" applyFont="1" applyFill="1" applyBorder="1" applyAlignment="1">
      <alignment horizontal="left" vertical="center"/>
    </xf>
    <xf numFmtId="0" fontId="1" fillId="35" borderId="48" xfId="0" applyFont="1" applyFill="1" applyBorder="1" applyAlignment="1">
      <alignment vertical="center"/>
    </xf>
    <xf numFmtId="0" fontId="1" fillId="35" borderId="25" xfId="0" applyFont="1" applyFill="1" applyBorder="1" applyAlignment="1">
      <alignment vertical="center"/>
    </xf>
    <xf numFmtId="49" fontId="1" fillId="35" borderId="12" xfId="0" applyNumberFormat="1" applyFont="1" applyFill="1" applyBorder="1" applyAlignment="1">
      <alignment horizontal="left" vertical="center"/>
    </xf>
    <xf numFmtId="49" fontId="1" fillId="35" borderId="48" xfId="0" applyNumberFormat="1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1" fontId="2" fillId="34" borderId="40" xfId="0" applyNumberFormat="1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46" xfId="0" applyFont="1" applyFill="1" applyBorder="1" applyAlignment="1">
      <alignment horizontal="left" vertical="center"/>
    </xf>
    <xf numFmtId="49" fontId="1" fillId="35" borderId="11" xfId="0" applyNumberFormat="1" applyFont="1" applyFill="1" applyBorder="1" applyAlignment="1">
      <alignment horizontal="left" vertical="center"/>
    </xf>
    <xf numFmtId="49" fontId="1" fillId="35" borderId="47" xfId="0" applyNumberFormat="1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33" borderId="53" xfId="0" applyFont="1" applyFill="1" applyBorder="1" applyAlignment="1">
      <alignment horizontal="center" vertical="center" textRotation="90" wrapText="1"/>
    </xf>
    <xf numFmtId="0" fontId="1" fillId="33" borderId="43" xfId="0" applyFont="1" applyFill="1" applyBorder="1" applyAlignment="1">
      <alignment horizontal="center" vertical="center" textRotation="90" wrapText="1"/>
    </xf>
    <xf numFmtId="0" fontId="1" fillId="33" borderId="54" xfId="0" applyFont="1" applyFill="1" applyBorder="1" applyAlignment="1">
      <alignment horizontal="center" vertical="center" textRotation="90" wrapText="1"/>
    </xf>
    <xf numFmtId="0" fontId="1" fillId="33" borderId="40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vertical="center"/>
    </xf>
    <xf numFmtId="0" fontId="1" fillId="33" borderId="50" xfId="0" applyFont="1" applyFill="1" applyBorder="1" applyAlignment="1">
      <alignment vertical="center"/>
    </xf>
    <xf numFmtId="0" fontId="3" fillId="33" borderId="53" xfId="0" applyFont="1" applyFill="1" applyBorder="1" applyAlignment="1">
      <alignment horizontal="center" vertical="center" textRotation="90"/>
    </xf>
    <xf numFmtId="0" fontId="3" fillId="33" borderId="43" xfId="0" applyFont="1" applyFill="1" applyBorder="1" applyAlignment="1">
      <alignment horizontal="center" vertical="center" textRotation="90"/>
    </xf>
    <xf numFmtId="0" fontId="2" fillId="35" borderId="47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49" fontId="1" fillId="34" borderId="40" xfId="0" applyNumberFormat="1" applyFont="1" applyFill="1" applyBorder="1" applyAlignment="1">
      <alignment horizontal="left" vertical="center"/>
    </xf>
    <xf numFmtId="49" fontId="1" fillId="34" borderId="35" xfId="0" applyNumberFormat="1" applyFont="1" applyFill="1" applyBorder="1" applyAlignment="1">
      <alignment horizontal="left" vertical="center"/>
    </xf>
    <xf numFmtId="49" fontId="1" fillId="34" borderId="50" xfId="0" applyNumberFormat="1" applyFont="1" applyFill="1" applyBorder="1" applyAlignment="1">
      <alignment horizontal="left" vertical="center"/>
    </xf>
    <xf numFmtId="0" fontId="3" fillId="33" borderId="53" xfId="0" applyFont="1" applyFill="1" applyBorder="1" applyAlignment="1">
      <alignment horizontal="center" vertical="center" textRotation="90" wrapText="1"/>
    </xf>
    <xf numFmtId="0" fontId="0" fillId="33" borderId="4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54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textRotation="90" wrapText="1"/>
    </xf>
    <xf numFmtId="0" fontId="1" fillId="33" borderId="53" xfId="0" applyFont="1" applyFill="1" applyBorder="1" applyAlignment="1">
      <alignment horizontal="left" vertical="center" textRotation="90" wrapText="1"/>
    </xf>
    <xf numFmtId="0" fontId="1" fillId="33" borderId="43" xfId="0" applyFont="1" applyFill="1" applyBorder="1" applyAlignment="1">
      <alignment horizontal="left" vertical="center" textRotation="90" wrapText="1"/>
    </xf>
    <xf numFmtId="0" fontId="1" fillId="33" borderId="54" xfId="0" applyFont="1" applyFill="1" applyBorder="1" applyAlignment="1">
      <alignment horizontal="left" vertical="center" textRotation="90" wrapText="1"/>
    </xf>
    <xf numFmtId="49" fontId="1" fillId="35" borderId="40" xfId="0" applyNumberFormat="1" applyFont="1" applyFill="1" applyBorder="1" applyAlignment="1">
      <alignment horizontal="left" vertical="center"/>
    </xf>
    <xf numFmtId="49" fontId="1" fillId="35" borderId="35" xfId="0" applyNumberFormat="1" applyFont="1" applyFill="1" applyBorder="1" applyAlignment="1">
      <alignment horizontal="left" vertical="center"/>
    </xf>
    <xf numFmtId="0" fontId="1" fillId="35" borderId="40" xfId="0" applyFont="1" applyFill="1" applyBorder="1" applyAlignment="1">
      <alignment horizontal="left" vertical="center"/>
    </xf>
    <xf numFmtId="0" fontId="1" fillId="35" borderId="50" xfId="0" applyFont="1" applyFill="1" applyBorder="1" applyAlignment="1">
      <alignment horizontal="left" vertical="center"/>
    </xf>
    <xf numFmtId="0" fontId="1" fillId="35" borderId="35" xfId="0" applyFont="1" applyFill="1" applyBorder="1" applyAlignment="1">
      <alignment horizontal="left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 textRotation="90" wrapText="1"/>
    </xf>
    <xf numFmtId="0" fontId="0" fillId="0" borderId="54" xfId="0" applyBorder="1" applyAlignment="1">
      <alignment horizontal="left" vertical="center" textRotation="90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55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56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31</xdr:row>
      <xdr:rowOff>76200</xdr:rowOff>
    </xdr:from>
    <xdr:to>
      <xdr:col>10</xdr:col>
      <xdr:colOff>371475</xdr:colOff>
      <xdr:row>31</xdr:row>
      <xdr:rowOff>76200</xdr:rowOff>
    </xdr:to>
    <xdr:sp>
      <xdr:nvSpPr>
        <xdr:cNvPr id="1" name="Line 9"/>
        <xdr:cNvSpPr>
          <a:spLocks/>
        </xdr:cNvSpPr>
      </xdr:nvSpPr>
      <xdr:spPr>
        <a:xfrm flipH="1">
          <a:off x="3124200" y="5391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28</xdr:row>
      <xdr:rowOff>9525</xdr:rowOff>
    </xdr:from>
    <xdr:to>
      <xdr:col>11</xdr:col>
      <xdr:colOff>333375</xdr:colOff>
      <xdr:row>28</xdr:row>
      <xdr:rowOff>152400</xdr:rowOff>
    </xdr:to>
    <xdr:sp>
      <xdr:nvSpPr>
        <xdr:cNvPr id="2" name="Line 11"/>
        <xdr:cNvSpPr>
          <a:spLocks/>
        </xdr:cNvSpPr>
      </xdr:nvSpPr>
      <xdr:spPr>
        <a:xfrm>
          <a:off x="5343525" y="4838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0</xdr:rowOff>
    </xdr:from>
    <xdr:to>
      <xdr:col>14</xdr:col>
      <xdr:colOff>342900</xdr:colOff>
      <xdr:row>28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381750" y="48291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9525</xdr:rowOff>
    </xdr:from>
    <xdr:to>
      <xdr:col>16</xdr:col>
      <xdr:colOff>342900</xdr:colOff>
      <xdr:row>28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7296150" y="4838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31</xdr:row>
      <xdr:rowOff>76200</xdr:rowOff>
    </xdr:from>
    <xdr:to>
      <xdr:col>10</xdr:col>
      <xdr:colOff>371475</xdr:colOff>
      <xdr:row>31</xdr:row>
      <xdr:rowOff>76200</xdr:rowOff>
    </xdr:to>
    <xdr:sp>
      <xdr:nvSpPr>
        <xdr:cNvPr id="1" name="Line 9"/>
        <xdr:cNvSpPr>
          <a:spLocks/>
        </xdr:cNvSpPr>
      </xdr:nvSpPr>
      <xdr:spPr>
        <a:xfrm flipH="1">
          <a:off x="2886075" y="5391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31</xdr:row>
      <xdr:rowOff>76200</xdr:rowOff>
    </xdr:from>
    <xdr:to>
      <xdr:col>10</xdr:col>
      <xdr:colOff>371475</xdr:colOff>
      <xdr:row>31</xdr:row>
      <xdr:rowOff>76200</xdr:rowOff>
    </xdr:to>
    <xdr:sp>
      <xdr:nvSpPr>
        <xdr:cNvPr id="2" name="Line 9"/>
        <xdr:cNvSpPr>
          <a:spLocks/>
        </xdr:cNvSpPr>
      </xdr:nvSpPr>
      <xdr:spPr>
        <a:xfrm flipH="1">
          <a:off x="2886075" y="5391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U39" sqref="U39"/>
    </sheetView>
  </sheetViews>
  <sheetFormatPr defaultColWidth="11.421875" defaultRowHeight="12.75"/>
  <cols>
    <col min="1" max="1" width="5.7109375" style="1" customWidth="1"/>
    <col min="2" max="2" width="22.57421875" style="1" customWidth="1"/>
    <col min="3" max="6" width="5.7109375" style="35" customWidth="1"/>
    <col min="7" max="7" width="1.7109375" style="1" customWidth="1"/>
    <col min="8" max="9" width="6.8515625" style="1" customWidth="1"/>
    <col min="10" max="10" width="1.7109375" style="1" customWidth="1"/>
    <col min="11" max="12" width="6.8515625" style="1" customWidth="1"/>
    <col min="13" max="13" width="1.7109375" style="1" customWidth="1"/>
    <col min="14" max="17" width="6.8515625" style="1" customWidth="1"/>
    <col min="18" max="18" width="1.7109375" style="1" customWidth="1"/>
    <col min="19" max="20" width="6.8515625" style="1" customWidth="1"/>
    <col min="21" max="21" width="47.8515625" style="1" customWidth="1"/>
    <col min="22" max="16384" width="11.421875" style="36" customWidth="1"/>
  </cols>
  <sheetData>
    <row r="1" spans="1:20" s="73" customFormat="1" ht="15">
      <c r="A1" s="114" t="s">
        <v>67</v>
      </c>
      <c r="B1" s="114"/>
      <c r="C1" s="114"/>
      <c r="D1" s="114"/>
      <c r="E1" s="114"/>
      <c r="F1" s="114"/>
      <c r="H1" s="114" t="s">
        <v>49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3" spans="1:20" ht="21.75" customHeight="1">
      <c r="A3" s="37"/>
      <c r="B3" s="38" t="s">
        <v>65</v>
      </c>
      <c r="C3" s="38"/>
      <c r="D3" s="115" t="s">
        <v>69</v>
      </c>
      <c r="E3" s="115" t="s">
        <v>70</v>
      </c>
      <c r="F3" s="142" t="s">
        <v>71</v>
      </c>
      <c r="G3" s="35"/>
      <c r="H3" s="118" t="s">
        <v>5</v>
      </c>
      <c r="I3" s="119"/>
      <c r="J3" s="35"/>
      <c r="K3" s="118" t="s">
        <v>76</v>
      </c>
      <c r="L3" s="119"/>
      <c r="M3" s="35"/>
      <c r="N3" s="118" t="s">
        <v>52</v>
      </c>
      <c r="O3" s="120"/>
      <c r="P3" s="120"/>
      <c r="Q3" s="119"/>
      <c r="R3" s="35"/>
      <c r="S3" s="121" t="s">
        <v>51</v>
      </c>
      <c r="T3" s="122"/>
    </row>
    <row r="4" spans="1:20" ht="12.75" customHeight="1">
      <c r="A4" s="40"/>
      <c r="B4" s="41"/>
      <c r="C4" s="41"/>
      <c r="D4" s="116"/>
      <c r="E4" s="116"/>
      <c r="F4" s="143"/>
      <c r="G4" s="35"/>
      <c r="H4" s="118" t="s">
        <v>68</v>
      </c>
      <c r="I4" s="119"/>
      <c r="J4" s="35"/>
      <c r="K4" s="118" t="s">
        <v>68</v>
      </c>
      <c r="L4" s="119"/>
      <c r="M4" s="35"/>
      <c r="N4" s="118" t="s">
        <v>4</v>
      </c>
      <c r="O4" s="119"/>
      <c r="P4" s="125" t="s">
        <v>50</v>
      </c>
      <c r="Q4" s="126"/>
      <c r="R4" s="35"/>
      <c r="S4" s="123"/>
      <c r="T4" s="124"/>
    </row>
    <row r="5" spans="1:21" s="48" customFormat="1" ht="24.75" customHeight="1">
      <c r="A5" s="42"/>
      <c r="B5" s="43"/>
      <c r="C5" s="44"/>
      <c r="D5" s="117"/>
      <c r="E5" s="117"/>
      <c r="F5" s="144"/>
      <c r="G5" s="46"/>
      <c r="H5" s="45" t="s">
        <v>2</v>
      </c>
      <c r="I5" s="45" t="s">
        <v>3</v>
      </c>
      <c r="J5" s="46"/>
      <c r="K5" s="45" t="s">
        <v>2</v>
      </c>
      <c r="L5" s="45" t="s">
        <v>3</v>
      </c>
      <c r="M5" s="46"/>
      <c r="N5" s="45" t="s">
        <v>2</v>
      </c>
      <c r="O5" s="45" t="s">
        <v>3</v>
      </c>
      <c r="P5" s="45" t="s">
        <v>2</v>
      </c>
      <c r="Q5" s="45" t="s">
        <v>3</v>
      </c>
      <c r="R5" s="46"/>
      <c r="S5" s="45" t="s">
        <v>2</v>
      </c>
      <c r="T5" s="45" t="s">
        <v>3</v>
      </c>
      <c r="U5" s="47"/>
    </row>
    <row r="6" spans="1:20" ht="12.75">
      <c r="A6" s="127" t="s">
        <v>13</v>
      </c>
      <c r="B6" s="13" t="s">
        <v>7</v>
      </c>
      <c r="C6" s="14" t="s">
        <v>12</v>
      </c>
      <c r="D6" s="15"/>
      <c r="E6" s="77"/>
      <c r="F6" s="16"/>
      <c r="H6" s="2"/>
      <c r="I6" s="31">
        <f>H6*D6</f>
        <v>0</v>
      </c>
      <c r="K6" s="5">
        <f>H6</f>
        <v>0</v>
      </c>
      <c r="L6" s="31">
        <f>(E6-D6)*H6</f>
        <v>0</v>
      </c>
      <c r="N6" s="5"/>
      <c r="O6" s="30">
        <f>N6*F6</f>
        <v>0</v>
      </c>
      <c r="P6" s="8"/>
      <c r="Q6" s="30">
        <f>P6*F6</f>
        <v>0</v>
      </c>
      <c r="S6" s="2">
        <f>SUM(H6+N6+P6)</f>
        <v>0</v>
      </c>
      <c r="T6" s="30">
        <f>I6+(L6*$L$30)+(O6*$O$30)+Q6</f>
        <v>0</v>
      </c>
    </row>
    <row r="7" spans="1:20" ht="12.75">
      <c r="A7" s="128"/>
      <c r="B7" s="17" t="s">
        <v>8</v>
      </c>
      <c r="C7" s="18" t="s">
        <v>11</v>
      </c>
      <c r="D7" s="19"/>
      <c r="E7" s="78"/>
      <c r="F7" s="20"/>
      <c r="H7" s="3"/>
      <c r="I7" s="31">
        <f>H7*D7</f>
        <v>0</v>
      </c>
      <c r="K7" s="12">
        <f>H7</f>
        <v>0</v>
      </c>
      <c r="L7" s="31">
        <f>(E7-D7)*H7</f>
        <v>0</v>
      </c>
      <c r="N7" s="12"/>
      <c r="O7" s="31">
        <f>N7*F7</f>
        <v>0</v>
      </c>
      <c r="P7" s="9"/>
      <c r="Q7" s="31">
        <f>P7*F7</f>
        <v>0</v>
      </c>
      <c r="S7" s="3">
        <f>SUM(H7+N7+P7)</f>
        <v>0</v>
      </c>
      <c r="T7" s="31">
        <f>I7+(L7*$L$30)+(O7*$O$30)+Q7</f>
        <v>0</v>
      </c>
    </row>
    <row r="8" spans="1:20" ht="12.75">
      <c r="A8" s="128"/>
      <c r="B8" s="27" t="s">
        <v>9</v>
      </c>
      <c r="C8" s="18" t="s">
        <v>10</v>
      </c>
      <c r="D8" s="75"/>
      <c r="E8" s="78"/>
      <c r="F8" s="20"/>
      <c r="H8" s="3"/>
      <c r="I8" s="31">
        <f>H8*D8</f>
        <v>0</v>
      </c>
      <c r="K8" s="12">
        <f>H8</f>
        <v>0</v>
      </c>
      <c r="L8" s="31">
        <f>(E8-D8)*H8</f>
        <v>0</v>
      </c>
      <c r="N8" s="12"/>
      <c r="O8" s="31">
        <f>N8*F8</f>
        <v>0</v>
      </c>
      <c r="P8" s="9"/>
      <c r="Q8" s="31">
        <f>P8*F8</f>
        <v>0</v>
      </c>
      <c r="S8" s="3">
        <f>SUM(H8+N8+P8)</f>
        <v>0</v>
      </c>
      <c r="T8" s="31">
        <f>I8+(L8*$L$30)+(O8*$O$30)+Q8</f>
        <v>0</v>
      </c>
    </row>
    <row r="9" spans="1:20" ht="12.75">
      <c r="A9" s="128"/>
      <c r="B9" s="17" t="s">
        <v>30</v>
      </c>
      <c r="C9" s="18" t="s">
        <v>31</v>
      </c>
      <c r="D9" s="19"/>
      <c r="E9" s="78"/>
      <c r="F9" s="20"/>
      <c r="H9" s="3"/>
      <c r="I9" s="31">
        <f>H9*D9</f>
        <v>0</v>
      </c>
      <c r="K9" s="12">
        <f>H9</f>
        <v>0</v>
      </c>
      <c r="L9" s="31">
        <f>(E9-D9)*H9</f>
        <v>0</v>
      </c>
      <c r="N9" s="12"/>
      <c r="O9" s="31">
        <f>N9*F9</f>
        <v>0</v>
      </c>
      <c r="P9" s="9"/>
      <c r="Q9" s="31">
        <f>P9*F9</f>
        <v>0</v>
      </c>
      <c r="S9" s="3">
        <f>SUM(H9+N9+P9)</f>
        <v>0</v>
      </c>
      <c r="T9" s="31">
        <f>I9+(L9*$L$30)+(O9*$O$30)+Q9</f>
        <v>0</v>
      </c>
    </row>
    <row r="10" spans="1:21" ht="12.75">
      <c r="A10" s="128"/>
      <c r="B10" s="27" t="s">
        <v>75</v>
      </c>
      <c r="C10" s="28"/>
      <c r="D10" s="23"/>
      <c r="E10" s="79"/>
      <c r="F10" s="22"/>
      <c r="H10" s="7"/>
      <c r="I10" s="32">
        <f>H10*D10</f>
        <v>0</v>
      </c>
      <c r="K10" s="6">
        <f>H10</f>
        <v>0</v>
      </c>
      <c r="L10" s="31">
        <f>(E10-D10)*H10</f>
        <v>0</v>
      </c>
      <c r="N10" s="6"/>
      <c r="O10" s="81">
        <f>N10*F10</f>
        <v>0</v>
      </c>
      <c r="P10" s="33"/>
      <c r="Q10" s="31">
        <f>P10*F10</f>
        <v>0</v>
      </c>
      <c r="S10" s="3">
        <f>SUM(H10+N10+P10)</f>
        <v>0</v>
      </c>
      <c r="T10" s="81">
        <f>I10+(L10*$L$30)+(O10*$O$30)+Q10</f>
        <v>0</v>
      </c>
      <c r="U10" s="49"/>
    </row>
    <row r="11" spans="1:21" ht="12.75">
      <c r="A11" s="50" t="s">
        <v>14</v>
      </c>
      <c r="B11" s="51"/>
      <c r="C11" s="39"/>
      <c r="D11" s="52"/>
      <c r="E11" s="109"/>
      <c r="F11" s="110"/>
      <c r="G11" s="53"/>
      <c r="H11" s="54">
        <f>SUM(H6:H10)</f>
        <v>0</v>
      </c>
      <c r="I11" s="55">
        <f>SUM(I6:I10)</f>
        <v>0</v>
      </c>
      <c r="J11" s="53"/>
      <c r="K11" s="54">
        <f>SUM(K6:K10)</f>
        <v>0</v>
      </c>
      <c r="L11" s="55">
        <f>SUM(L6:L10)</f>
        <v>0</v>
      </c>
      <c r="M11" s="53"/>
      <c r="N11" s="54">
        <f>SUM(N6:N10)</f>
        <v>0</v>
      </c>
      <c r="O11" s="55">
        <f>SUM(O6:O10)</f>
        <v>0</v>
      </c>
      <c r="P11" s="54">
        <f>SUM(P6:P10)</f>
        <v>0</v>
      </c>
      <c r="Q11" s="55">
        <f>SUM(Q6:Q10)</f>
        <v>0</v>
      </c>
      <c r="R11" s="53"/>
      <c r="S11" s="29">
        <f>SUM(S6:S10)</f>
        <v>0</v>
      </c>
      <c r="T11" s="55">
        <f>SUM(T6:T10)</f>
        <v>0</v>
      </c>
      <c r="U11" s="57"/>
    </row>
    <row r="12" spans="1:20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1" ht="12.75" customHeight="1">
      <c r="A13" s="134" t="s">
        <v>32</v>
      </c>
      <c r="B13" s="13" t="s">
        <v>36</v>
      </c>
      <c r="C13" s="16" t="s">
        <v>38</v>
      </c>
      <c r="D13" s="24"/>
      <c r="E13" s="77"/>
      <c r="F13" s="16"/>
      <c r="H13" s="2"/>
      <c r="I13" s="30">
        <f>H13*D13</f>
        <v>0</v>
      </c>
      <c r="K13" s="2">
        <f>H13</f>
        <v>0</v>
      </c>
      <c r="L13" s="30">
        <f>(E13-D13)*H13</f>
        <v>0</v>
      </c>
      <c r="N13" s="34"/>
      <c r="O13" s="30">
        <f>N13*F13</f>
        <v>0</v>
      </c>
      <c r="P13" s="8"/>
      <c r="Q13" s="30">
        <f>P13*F13</f>
        <v>0</v>
      </c>
      <c r="S13" s="2">
        <f>SUM(H13+N13+P13)</f>
        <v>0</v>
      </c>
      <c r="T13" s="30">
        <f>I13+(L13*$L$30)+O13+Q13</f>
        <v>0</v>
      </c>
      <c r="U13" s="36"/>
    </row>
    <row r="14" spans="1:21" ht="12.75">
      <c r="A14" s="135"/>
      <c r="B14" s="17" t="s">
        <v>37</v>
      </c>
      <c r="C14" s="20" t="s">
        <v>39</v>
      </c>
      <c r="D14" s="25"/>
      <c r="E14" s="78"/>
      <c r="F14" s="20"/>
      <c r="H14" s="3"/>
      <c r="I14" s="31">
        <f>H14*D14</f>
        <v>0</v>
      </c>
      <c r="K14" s="3">
        <f>H14</f>
        <v>0</v>
      </c>
      <c r="L14" s="31">
        <f>(E14-D14)*H14</f>
        <v>0</v>
      </c>
      <c r="N14" s="3"/>
      <c r="O14" s="31">
        <f>N14*F14</f>
        <v>0</v>
      </c>
      <c r="P14" s="9"/>
      <c r="Q14" s="31">
        <f>P14*F14</f>
        <v>0</v>
      </c>
      <c r="S14" s="3">
        <f>SUM(H14+N14+P14)</f>
        <v>0</v>
      </c>
      <c r="T14" s="31">
        <f>I14+(L14*$L$30)+O14+Q14</f>
        <v>0</v>
      </c>
      <c r="U14" s="36"/>
    </row>
    <row r="15" spans="1:20" ht="12.75">
      <c r="A15" s="136"/>
      <c r="B15" s="21" t="s">
        <v>15</v>
      </c>
      <c r="C15" s="22" t="s">
        <v>40</v>
      </c>
      <c r="D15" s="26"/>
      <c r="E15" s="79"/>
      <c r="F15" s="22"/>
      <c r="H15" s="4"/>
      <c r="I15" s="31">
        <f>H15*D15</f>
        <v>0</v>
      </c>
      <c r="K15" s="4">
        <f>H15</f>
        <v>0</v>
      </c>
      <c r="L15" s="31">
        <f>(E15-D15)*H15</f>
        <v>0</v>
      </c>
      <c r="N15" s="4"/>
      <c r="O15" s="31">
        <f>N15*F15</f>
        <v>0</v>
      </c>
      <c r="P15" s="10"/>
      <c r="Q15" s="31">
        <f>P15*F15</f>
        <v>0</v>
      </c>
      <c r="S15" s="4">
        <f>SUM(H15+N15+P15)</f>
        <v>0</v>
      </c>
      <c r="T15" s="31">
        <f>I15+(L15*$L$30)+O15+Q15</f>
        <v>0</v>
      </c>
    </row>
    <row r="16" spans="1:20" ht="12.75">
      <c r="A16" s="50" t="s">
        <v>41</v>
      </c>
      <c r="B16" s="51"/>
      <c r="C16" s="39"/>
      <c r="D16" s="52"/>
      <c r="E16" s="109"/>
      <c r="F16" s="110"/>
      <c r="G16" s="53"/>
      <c r="H16" s="29">
        <f>SUM(H13:H15)</f>
        <v>0</v>
      </c>
      <c r="I16" s="55">
        <f>SUM(I13:I15)</f>
        <v>0</v>
      </c>
      <c r="J16" s="53"/>
      <c r="K16" s="29">
        <f>SUM(K13:K15)</f>
        <v>0</v>
      </c>
      <c r="L16" s="55">
        <f>SUM(L13:L15)</f>
        <v>0</v>
      </c>
      <c r="M16" s="53"/>
      <c r="N16" s="29">
        <f>SUM(N13:N15)</f>
        <v>0</v>
      </c>
      <c r="O16" s="55">
        <f>SUM(O13:O15)</f>
        <v>0</v>
      </c>
      <c r="P16" s="58">
        <f>SUM(P13:P15)</f>
        <v>0</v>
      </c>
      <c r="Q16" s="59">
        <f>SUM(Q13:Q15)</f>
        <v>0</v>
      </c>
      <c r="R16" s="53"/>
      <c r="S16" s="29">
        <f>SUM(S13:S15)</f>
        <v>0</v>
      </c>
      <c r="T16" s="55">
        <f>SUM(T13:T15)</f>
        <v>0</v>
      </c>
    </row>
    <row r="17" spans="1:20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2.75" customHeight="1">
      <c r="A18" s="139" t="s">
        <v>16</v>
      </c>
      <c r="B18" s="13" t="s">
        <v>33</v>
      </c>
      <c r="C18" s="16" t="s">
        <v>35</v>
      </c>
      <c r="D18" s="24"/>
      <c r="E18" s="77"/>
      <c r="F18" s="16"/>
      <c r="H18" s="5"/>
      <c r="I18" s="30">
        <f>H18*D18</f>
        <v>0</v>
      </c>
      <c r="K18" s="2">
        <f>H18</f>
        <v>0</v>
      </c>
      <c r="L18" s="30">
        <f>(E18-D18)*H18</f>
        <v>0</v>
      </c>
      <c r="N18" s="5"/>
      <c r="O18" s="30">
        <f>N18*F18</f>
        <v>0</v>
      </c>
      <c r="P18" s="8"/>
      <c r="Q18" s="30">
        <f>P18*F18</f>
        <v>0</v>
      </c>
      <c r="S18" s="2">
        <f>SUM(H18+N18+P18)</f>
        <v>0</v>
      </c>
      <c r="T18" s="30">
        <f>I18+(L18*$L$30)+O18+Q18</f>
        <v>0</v>
      </c>
    </row>
    <row r="19" spans="1:20" ht="12.75">
      <c r="A19" s="140"/>
      <c r="B19" s="17" t="s">
        <v>17</v>
      </c>
      <c r="C19" s="20" t="s">
        <v>18</v>
      </c>
      <c r="D19" s="25"/>
      <c r="E19" s="78"/>
      <c r="F19" s="20"/>
      <c r="H19" s="6"/>
      <c r="I19" s="31">
        <f>H19*D19</f>
        <v>0</v>
      </c>
      <c r="K19" s="3">
        <f>H19</f>
        <v>0</v>
      </c>
      <c r="L19" s="31">
        <f>(E19-D19)*H19</f>
        <v>0</v>
      </c>
      <c r="N19" s="6"/>
      <c r="O19" s="31">
        <f>N19*F19</f>
        <v>0</v>
      </c>
      <c r="P19" s="11"/>
      <c r="Q19" s="31">
        <f>P19*F19</f>
        <v>0</v>
      </c>
      <c r="S19" s="3">
        <f>SUM(H19+N19+P19)</f>
        <v>0</v>
      </c>
      <c r="T19" s="31">
        <f>I19+(L19*$L$30)+O19+Q19</f>
        <v>0</v>
      </c>
    </row>
    <row r="20" spans="1:20" ht="12.75">
      <c r="A20" s="141"/>
      <c r="B20" s="17" t="s">
        <v>34</v>
      </c>
      <c r="C20" s="20" t="s">
        <v>1</v>
      </c>
      <c r="D20" s="25"/>
      <c r="E20" s="79"/>
      <c r="F20" s="22"/>
      <c r="H20" s="6"/>
      <c r="I20" s="31">
        <f>H20*D20</f>
        <v>0</v>
      </c>
      <c r="K20" s="4">
        <f>H20</f>
        <v>0</v>
      </c>
      <c r="L20" s="31">
        <f>(E20-D20)*H20</f>
        <v>0</v>
      </c>
      <c r="N20" s="6"/>
      <c r="O20" s="31">
        <f>N20*F20</f>
        <v>0</v>
      </c>
      <c r="P20" s="11"/>
      <c r="Q20" s="31">
        <f>P20*F20</f>
        <v>0</v>
      </c>
      <c r="S20" s="4">
        <f>SUM(H20+N20+P20)</f>
        <v>0</v>
      </c>
      <c r="T20" s="31">
        <f>I20+(L20*$L$30)+O20+Q20</f>
        <v>0</v>
      </c>
    </row>
    <row r="21" spans="1:20" ht="12.75">
      <c r="A21" s="50" t="s">
        <v>21</v>
      </c>
      <c r="B21" s="51"/>
      <c r="C21" s="39"/>
      <c r="D21" s="52"/>
      <c r="E21" s="109"/>
      <c r="F21" s="110"/>
      <c r="G21" s="53"/>
      <c r="H21" s="54">
        <f>SUM(H18:H20)</f>
        <v>0</v>
      </c>
      <c r="I21" s="55">
        <f>SUM(I18:I20)</f>
        <v>0</v>
      </c>
      <c r="J21" s="53"/>
      <c r="K21" s="54">
        <f>SUM(K18:K20)</f>
        <v>0</v>
      </c>
      <c r="L21" s="55">
        <f>SUM(L18:L19)</f>
        <v>0</v>
      </c>
      <c r="M21" s="53"/>
      <c r="N21" s="54">
        <f>SUM(N18:N20)</f>
        <v>0</v>
      </c>
      <c r="O21" s="55">
        <f>SUM(O18:O20)</f>
        <v>0</v>
      </c>
      <c r="P21" s="54">
        <f>SUM(P18:P20)</f>
        <v>0</v>
      </c>
      <c r="Q21" s="55">
        <f>SUM(Q18:Q20)</f>
        <v>0</v>
      </c>
      <c r="R21" s="53"/>
      <c r="S21" s="54">
        <f>SUM(S18:S20)</f>
        <v>0</v>
      </c>
      <c r="T21" s="55">
        <f>SUM(T18:T20)</f>
        <v>0</v>
      </c>
    </row>
    <row r="22" spans="1:20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2.75">
      <c r="A23" s="134" t="s">
        <v>20</v>
      </c>
      <c r="B23" s="13" t="s">
        <v>42</v>
      </c>
      <c r="C23" s="16" t="s">
        <v>43</v>
      </c>
      <c r="D23" s="24"/>
      <c r="E23" s="77"/>
      <c r="F23" s="16"/>
      <c r="H23" s="2"/>
      <c r="I23" s="30">
        <f>H23*D23</f>
        <v>0</v>
      </c>
      <c r="K23" s="2">
        <f>H23</f>
        <v>0</v>
      </c>
      <c r="L23" s="30">
        <f>(E23-D23)*H23</f>
        <v>0</v>
      </c>
      <c r="N23" s="5"/>
      <c r="O23" s="30">
        <f>N23*F23</f>
        <v>0</v>
      </c>
      <c r="P23" s="8"/>
      <c r="Q23" s="30">
        <f>P23*F23</f>
        <v>0</v>
      </c>
      <c r="S23" s="2">
        <f>SUM(H23+N23+P23)</f>
        <v>0</v>
      </c>
      <c r="T23" s="30">
        <f>I23+(L23*$L$30)+O23+Q23</f>
        <v>0</v>
      </c>
    </row>
    <row r="24" spans="1:20" ht="12.75">
      <c r="A24" s="137"/>
      <c r="B24" s="17" t="s">
        <v>60</v>
      </c>
      <c r="C24" s="20" t="s">
        <v>19</v>
      </c>
      <c r="D24" s="25"/>
      <c r="E24" s="78"/>
      <c r="F24" s="20"/>
      <c r="H24" s="3"/>
      <c r="I24" s="31">
        <f>H24*D24</f>
        <v>0</v>
      </c>
      <c r="K24" s="3">
        <f>H24</f>
        <v>0</v>
      </c>
      <c r="L24" s="31">
        <f>(E24-D24)*H24</f>
        <v>0</v>
      </c>
      <c r="N24" s="12"/>
      <c r="O24" s="31">
        <f>N24*F24</f>
        <v>0</v>
      </c>
      <c r="P24" s="9"/>
      <c r="Q24" s="31">
        <f>P24*F24</f>
        <v>0</v>
      </c>
      <c r="S24" s="3">
        <f>SUM(H24+N24+P24)</f>
        <v>0</v>
      </c>
      <c r="T24" s="31">
        <f>I24+(L24*$L$30)+O24+Q24</f>
        <v>0</v>
      </c>
    </row>
    <row r="25" spans="1:20" ht="12.75">
      <c r="A25" s="138"/>
      <c r="B25" s="17"/>
      <c r="C25" s="20"/>
      <c r="D25" s="25"/>
      <c r="E25" s="79"/>
      <c r="F25" s="22"/>
      <c r="H25" s="3"/>
      <c r="I25" s="31">
        <f>H25*D25</f>
        <v>0</v>
      </c>
      <c r="K25" s="4">
        <f>H25</f>
        <v>0</v>
      </c>
      <c r="L25" s="31">
        <f>(E25-D25)*H25</f>
        <v>0</v>
      </c>
      <c r="N25" s="12"/>
      <c r="O25" s="31">
        <f>N25*F25</f>
        <v>0</v>
      </c>
      <c r="P25" s="9"/>
      <c r="Q25" s="31">
        <f>P25*F25</f>
        <v>0</v>
      </c>
      <c r="S25" s="4">
        <f>SUM(H25+N25+P25)</f>
        <v>0</v>
      </c>
      <c r="T25" s="31">
        <f>I25+(L25*$L$30)+O25+Q25</f>
        <v>0</v>
      </c>
    </row>
    <row r="26" spans="1:20" ht="12.75">
      <c r="A26" s="50" t="s">
        <v>22</v>
      </c>
      <c r="B26" s="60"/>
      <c r="C26" s="61"/>
      <c r="D26" s="62"/>
      <c r="E26" s="99"/>
      <c r="F26" s="100"/>
      <c r="G26" s="63"/>
      <c r="H26" s="29">
        <f>SUM(H23:H25)</f>
        <v>0</v>
      </c>
      <c r="I26" s="55">
        <f>SUM(I23:I25)</f>
        <v>0</v>
      </c>
      <c r="J26" s="63"/>
      <c r="K26" s="29">
        <f>SUM(K23:K25)</f>
        <v>0</v>
      </c>
      <c r="L26" s="55">
        <f>SUM(L23:L25)</f>
        <v>0</v>
      </c>
      <c r="M26" s="64"/>
      <c r="N26" s="54">
        <f>SUM(N23:N25)</f>
        <v>0</v>
      </c>
      <c r="O26" s="55">
        <f>SUM(O23:O25)</f>
        <v>0</v>
      </c>
      <c r="P26" s="58">
        <f>SUM(P23:P25)</f>
        <v>0</v>
      </c>
      <c r="Q26" s="55">
        <f>SUM(Q23:Q25)</f>
        <v>0</v>
      </c>
      <c r="R26" s="63"/>
      <c r="S26" s="29">
        <f>SUM(S23:S25)</f>
        <v>0</v>
      </c>
      <c r="T26" s="55">
        <f>SUM(T23:T25)</f>
        <v>0</v>
      </c>
    </row>
    <row r="27" spans="8:20" ht="12.75">
      <c r="H27" s="65"/>
      <c r="K27" s="65"/>
      <c r="N27" s="65"/>
      <c r="O27" s="66"/>
      <c r="P27" s="65"/>
      <c r="S27" s="65"/>
      <c r="T27" s="57"/>
    </row>
    <row r="28" spans="1:20" ht="12.75">
      <c r="A28" s="111" t="s">
        <v>23</v>
      </c>
      <c r="B28" s="112"/>
      <c r="C28" s="112"/>
      <c r="D28" s="112"/>
      <c r="E28" s="112"/>
      <c r="F28" s="113"/>
      <c r="G28" s="67"/>
      <c r="H28" s="68">
        <f>H11+H16+H21+H26</f>
        <v>0</v>
      </c>
      <c r="I28" s="56">
        <f>I11+I16+I21+I26</f>
        <v>0</v>
      </c>
      <c r="J28" s="63"/>
      <c r="K28" s="68">
        <f>SUM(K26+K21+K16+K11)</f>
        <v>0</v>
      </c>
      <c r="L28" s="56">
        <f>L11+L16+L21+L26</f>
        <v>0</v>
      </c>
      <c r="M28" s="63"/>
      <c r="N28" s="68">
        <f>N11+N16+N21+N26</f>
        <v>0</v>
      </c>
      <c r="O28" s="56">
        <f>O11+O16+O21+O26</f>
        <v>0</v>
      </c>
      <c r="P28" s="68">
        <f>P11+P16+P21+P26</f>
        <v>0</v>
      </c>
      <c r="Q28" s="56">
        <f>Q11+Q16+Q21+Q26</f>
        <v>0</v>
      </c>
      <c r="R28" s="63"/>
      <c r="S28" s="68">
        <f>S11+S16+S21+S26</f>
        <v>0</v>
      </c>
      <c r="T28" s="56">
        <f>T11+T16+T21+T26</f>
        <v>0</v>
      </c>
    </row>
    <row r="30" spans="1:17" ht="12.75">
      <c r="A30" s="1" t="s">
        <v>29</v>
      </c>
      <c r="I30" s="69"/>
      <c r="L30" s="69">
        <v>0.3</v>
      </c>
      <c r="O30" s="69">
        <v>0.8</v>
      </c>
      <c r="Q30" s="69">
        <v>1</v>
      </c>
    </row>
    <row r="32" spans="1:17" ht="12.75">
      <c r="A32" s="131" t="s">
        <v>63</v>
      </c>
      <c r="B32" s="132"/>
      <c r="C32" s="133"/>
      <c r="D32" s="101">
        <f>SUM(L32+O32+Q32)</f>
        <v>0</v>
      </c>
      <c r="E32" s="102"/>
      <c r="F32" s="1"/>
      <c r="I32" s="70"/>
      <c r="K32" s="35"/>
      <c r="L32" s="71">
        <f>L28*L30</f>
        <v>0</v>
      </c>
      <c r="N32" s="1" t="s">
        <v>28</v>
      </c>
      <c r="O32" s="72">
        <f>O28*O30</f>
        <v>0</v>
      </c>
      <c r="P32" s="35" t="s">
        <v>27</v>
      </c>
      <c r="Q32" s="72">
        <f>Q28*Q30</f>
        <v>0</v>
      </c>
    </row>
    <row r="33" ht="6" customHeight="1"/>
    <row r="34" spans="1:6" ht="12.75">
      <c r="A34" s="92" t="s">
        <v>64</v>
      </c>
      <c r="B34" s="93"/>
      <c r="C34" s="94"/>
      <c r="D34" s="101">
        <f>I28+D32</f>
        <v>0</v>
      </c>
      <c r="E34" s="102"/>
      <c r="F34" s="1"/>
    </row>
    <row r="36" spans="1:14" ht="12.75">
      <c r="A36" s="105" t="s">
        <v>61</v>
      </c>
      <c r="B36" s="106"/>
      <c r="C36" s="106"/>
      <c r="D36" s="103"/>
      <c r="E36" s="104"/>
      <c r="N36" s="1" t="s">
        <v>77</v>
      </c>
    </row>
    <row r="37" spans="1:20" ht="12.75">
      <c r="A37" s="107" t="s">
        <v>58</v>
      </c>
      <c r="B37" s="108"/>
      <c r="C37" s="108"/>
      <c r="D37" s="129"/>
      <c r="E37" s="130"/>
      <c r="N37" s="85" t="s">
        <v>72</v>
      </c>
      <c r="O37" s="85"/>
      <c r="P37" s="85"/>
      <c r="Q37" s="85"/>
      <c r="R37" s="85"/>
      <c r="S37" s="85"/>
      <c r="T37" s="85"/>
    </row>
    <row r="38" spans="1:20" ht="12.75" customHeight="1">
      <c r="A38" s="97" t="s">
        <v>59</v>
      </c>
      <c r="B38" s="98"/>
      <c r="C38" s="98"/>
      <c r="D38" s="95"/>
      <c r="E38" s="96"/>
      <c r="N38" s="85"/>
      <c r="O38" s="85"/>
      <c r="P38" s="85"/>
      <c r="Q38" s="85"/>
      <c r="R38" s="85"/>
      <c r="S38" s="85"/>
      <c r="T38" s="85"/>
    </row>
    <row r="39" spans="1:20" ht="12.75">
      <c r="A39" s="86" t="s">
        <v>62</v>
      </c>
      <c r="B39" s="87"/>
      <c r="C39" s="87"/>
      <c r="D39" s="88"/>
      <c r="E39" s="89"/>
      <c r="N39" s="90" t="s">
        <v>73</v>
      </c>
      <c r="O39" s="91"/>
      <c r="P39" s="91"/>
      <c r="Q39" s="91"/>
      <c r="R39" s="91"/>
      <c r="S39" s="91"/>
      <c r="T39" s="91"/>
    </row>
    <row r="40" spans="1:20" ht="12.75">
      <c r="A40" s="86" t="s">
        <v>66</v>
      </c>
      <c r="B40" s="87"/>
      <c r="C40" s="87"/>
      <c r="D40" s="88"/>
      <c r="E40" s="89"/>
      <c r="N40" s="90" t="s">
        <v>74</v>
      </c>
      <c r="O40" s="90"/>
      <c r="P40" s="90"/>
      <c r="Q40" s="90"/>
      <c r="R40" s="90"/>
      <c r="S40" s="90"/>
      <c r="T40" s="90"/>
    </row>
    <row r="41" ht="12.75">
      <c r="A41" s="36"/>
    </row>
  </sheetData>
  <sheetProtection/>
  <mergeCells count="39">
    <mergeCell ref="H3:I3"/>
    <mergeCell ref="A18:A20"/>
    <mergeCell ref="F3:F5"/>
    <mergeCell ref="D32:E32"/>
    <mergeCell ref="E21:F21"/>
    <mergeCell ref="E11:F11"/>
    <mergeCell ref="P4:Q4"/>
    <mergeCell ref="A6:A10"/>
    <mergeCell ref="D37:E37"/>
    <mergeCell ref="A32:C32"/>
    <mergeCell ref="A13:A15"/>
    <mergeCell ref="A23:A25"/>
    <mergeCell ref="H1:T1"/>
    <mergeCell ref="A1:F1"/>
    <mergeCell ref="D3:D5"/>
    <mergeCell ref="E3:E5"/>
    <mergeCell ref="K3:L3"/>
    <mergeCell ref="N3:Q3"/>
    <mergeCell ref="S3:T4"/>
    <mergeCell ref="H4:I4"/>
    <mergeCell ref="K4:L4"/>
    <mergeCell ref="N4:O4"/>
    <mergeCell ref="E26:F26"/>
    <mergeCell ref="D34:E34"/>
    <mergeCell ref="D36:E36"/>
    <mergeCell ref="A36:C36"/>
    <mergeCell ref="A37:C37"/>
    <mergeCell ref="E16:F16"/>
    <mergeCell ref="A28:F28"/>
    <mergeCell ref="N37:T38"/>
    <mergeCell ref="A40:C40"/>
    <mergeCell ref="D40:E40"/>
    <mergeCell ref="N40:T40"/>
    <mergeCell ref="N39:T39"/>
    <mergeCell ref="A34:C34"/>
    <mergeCell ref="D38:E38"/>
    <mergeCell ref="A39:C39"/>
    <mergeCell ref="A38:C38"/>
    <mergeCell ref="D39:E3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5.140625" style="1" customWidth="1"/>
    <col min="2" max="2" width="19.00390625" style="1" customWidth="1"/>
    <col min="3" max="3" width="6.00390625" style="35" customWidth="1"/>
    <col min="4" max="4" width="5.57421875" style="35" customWidth="1"/>
    <col min="5" max="6" width="6.140625" style="35" customWidth="1"/>
    <col min="7" max="7" width="1.7109375" style="1" customWidth="1"/>
    <col min="8" max="9" width="6.8515625" style="1" customWidth="1"/>
    <col min="10" max="10" width="1.7109375" style="1" customWidth="1"/>
    <col min="11" max="12" width="6.8515625" style="1" customWidth="1"/>
    <col min="13" max="13" width="1.7109375" style="1" customWidth="1"/>
    <col min="14" max="17" width="6.8515625" style="1" customWidth="1"/>
    <col min="18" max="18" width="1.7109375" style="1" customWidth="1"/>
    <col min="19" max="20" width="6.8515625" style="1" customWidth="1"/>
    <col min="21" max="21" width="47.8515625" style="1" customWidth="1"/>
    <col min="22" max="16384" width="11.421875" style="36" customWidth="1"/>
  </cols>
  <sheetData>
    <row r="1" spans="1:20" s="73" customFormat="1" ht="15">
      <c r="A1" s="114" t="s">
        <v>56</v>
      </c>
      <c r="B1" s="114"/>
      <c r="C1" s="114"/>
      <c r="D1" s="114"/>
      <c r="E1" s="114"/>
      <c r="F1" s="114"/>
      <c r="H1" s="114" t="s">
        <v>49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3" spans="1:20" ht="21.75" customHeight="1">
      <c r="A3" s="37"/>
      <c r="B3" s="38" t="s">
        <v>0</v>
      </c>
      <c r="C3" s="38"/>
      <c r="D3" s="115" t="s">
        <v>53</v>
      </c>
      <c r="E3" s="115" t="s">
        <v>54</v>
      </c>
      <c r="F3" s="142" t="s">
        <v>55</v>
      </c>
      <c r="G3" s="35"/>
      <c r="H3" s="118" t="s">
        <v>5</v>
      </c>
      <c r="I3" s="119"/>
      <c r="J3" s="35"/>
      <c r="K3" s="118" t="s">
        <v>48</v>
      </c>
      <c r="L3" s="119"/>
      <c r="M3" s="35"/>
      <c r="N3" s="118" t="s">
        <v>6</v>
      </c>
      <c r="O3" s="120"/>
      <c r="P3" s="120"/>
      <c r="Q3" s="119"/>
      <c r="R3" s="35"/>
      <c r="S3" s="154" t="s">
        <v>23</v>
      </c>
      <c r="T3" s="155"/>
    </row>
    <row r="4" spans="1:20" ht="12.75">
      <c r="A4" s="40"/>
      <c r="B4" s="41"/>
      <c r="C4" s="41"/>
      <c r="D4" s="116"/>
      <c r="E4" s="116"/>
      <c r="F4" s="152"/>
      <c r="G4" s="35"/>
      <c r="H4" s="118" t="s">
        <v>45</v>
      </c>
      <c r="I4" s="119"/>
      <c r="J4" s="35"/>
      <c r="K4" s="118" t="s">
        <v>44</v>
      </c>
      <c r="L4" s="119"/>
      <c r="M4" s="35"/>
      <c r="N4" s="118" t="s">
        <v>4</v>
      </c>
      <c r="O4" s="119"/>
      <c r="P4" s="125" t="s">
        <v>50</v>
      </c>
      <c r="Q4" s="126"/>
      <c r="R4" s="35"/>
      <c r="S4" s="156"/>
      <c r="T4" s="157"/>
    </row>
    <row r="5" spans="1:21" s="48" customFormat="1" ht="24.75" customHeight="1">
      <c r="A5" s="42"/>
      <c r="B5" s="43"/>
      <c r="C5" s="44"/>
      <c r="D5" s="117"/>
      <c r="E5" s="117"/>
      <c r="F5" s="153"/>
      <c r="G5" s="46"/>
      <c r="H5" s="45" t="s">
        <v>2</v>
      </c>
      <c r="I5" s="45" t="s">
        <v>3</v>
      </c>
      <c r="J5" s="46"/>
      <c r="K5" s="45" t="s">
        <v>2</v>
      </c>
      <c r="L5" s="45" t="s">
        <v>3</v>
      </c>
      <c r="M5" s="46"/>
      <c r="N5" s="45" t="s">
        <v>2</v>
      </c>
      <c r="O5" s="45" t="s">
        <v>3</v>
      </c>
      <c r="P5" s="45" t="s">
        <v>2</v>
      </c>
      <c r="Q5" s="45" t="s">
        <v>3</v>
      </c>
      <c r="R5" s="46"/>
      <c r="S5" s="45" t="s">
        <v>2</v>
      </c>
      <c r="T5" s="45" t="s">
        <v>3</v>
      </c>
      <c r="U5" s="47"/>
    </row>
    <row r="6" spans="1:20" ht="12.75">
      <c r="A6" s="127" t="s">
        <v>13</v>
      </c>
      <c r="B6" s="13" t="s">
        <v>7</v>
      </c>
      <c r="C6" s="14" t="s">
        <v>12</v>
      </c>
      <c r="D6" s="74">
        <v>36</v>
      </c>
      <c r="E6" s="77">
        <v>55</v>
      </c>
      <c r="F6" s="16">
        <v>60</v>
      </c>
      <c r="H6" s="2">
        <v>30</v>
      </c>
      <c r="I6" s="31">
        <f>H6*D6</f>
        <v>1080</v>
      </c>
      <c r="K6" s="5">
        <f>H6</f>
        <v>30</v>
      </c>
      <c r="L6" s="31">
        <f>(E6-D6)*H6</f>
        <v>570</v>
      </c>
      <c r="N6" s="5">
        <v>1</v>
      </c>
      <c r="O6" s="30">
        <f>N6*F6</f>
        <v>60</v>
      </c>
      <c r="P6" s="8">
        <v>2</v>
      </c>
      <c r="Q6" s="30">
        <f>P6*F6</f>
        <v>120</v>
      </c>
      <c r="S6" s="2">
        <f>SUM(H6+N6+P6)</f>
        <v>33</v>
      </c>
      <c r="T6" s="30">
        <f>I6+L6+O6+Q6</f>
        <v>1830</v>
      </c>
    </row>
    <row r="7" spans="1:20" ht="12.75">
      <c r="A7" s="128"/>
      <c r="B7" s="17" t="s">
        <v>8</v>
      </c>
      <c r="C7" s="18" t="s">
        <v>11</v>
      </c>
      <c r="D7" s="75">
        <v>77</v>
      </c>
      <c r="E7" s="78">
        <v>95</v>
      </c>
      <c r="F7" s="20">
        <v>100</v>
      </c>
      <c r="H7" s="3">
        <v>10</v>
      </c>
      <c r="I7" s="31">
        <f>H7*D7</f>
        <v>770</v>
      </c>
      <c r="K7" s="12">
        <f>H7</f>
        <v>10</v>
      </c>
      <c r="L7" s="31">
        <f>(E7-D7)*H7</f>
        <v>180</v>
      </c>
      <c r="N7" s="12">
        <v>1</v>
      </c>
      <c r="O7" s="31">
        <f>N7*F7</f>
        <v>100</v>
      </c>
      <c r="P7" s="9">
        <v>2</v>
      </c>
      <c r="Q7" s="31">
        <f>P7*F7</f>
        <v>200</v>
      </c>
      <c r="S7" s="7">
        <f>SUM(H7+N7+P7)</f>
        <v>13</v>
      </c>
      <c r="T7" s="31">
        <f>I7+L7+O7+Q7</f>
        <v>1250</v>
      </c>
    </row>
    <row r="8" spans="1:20" ht="12.75">
      <c r="A8" s="128"/>
      <c r="B8" s="27" t="s">
        <v>9</v>
      </c>
      <c r="C8" s="18" t="s">
        <v>10</v>
      </c>
      <c r="D8" s="75">
        <v>115</v>
      </c>
      <c r="E8" s="78">
        <v>125</v>
      </c>
      <c r="F8" s="20">
        <v>135</v>
      </c>
      <c r="H8" s="3">
        <v>5</v>
      </c>
      <c r="I8" s="31">
        <f>H8*D8</f>
        <v>575</v>
      </c>
      <c r="K8" s="12">
        <f>H8</f>
        <v>5</v>
      </c>
      <c r="L8" s="31">
        <f>(E8-D8)*H8</f>
        <v>50</v>
      </c>
      <c r="N8" s="12">
        <v>1</v>
      </c>
      <c r="O8" s="31">
        <f>N8*F8</f>
        <v>135</v>
      </c>
      <c r="P8" s="9">
        <v>2</v>
      </c>
      <c r="Q8" s="31">
        <f>P8*F8</f>
        <v>270</v>
      </c>
      <c r="S8" s="7">
        <f>SUM(H8+N8+P8)</f>
        <v>8</v>
      </c>
      <c r="T8" s="31">
        <f>I8+L8+O8+Q8</f>
        <v>1030</v>
      </c>
    </row>
    <row r="9" spans="1:20" ht="12.75">
      <c r="A9" s="128"/>
      <c r="B9" s="17" t="s">
        <v>30</v>
      </c>
      <c r="C9" s="18" t="s">
        <v>31</v>
      </c>
      <c r="D9" s="75"/>
      <c r="E9" s="78"/>
      <c r="F9" s="20"/>
      <c r="H9" s="3"/>
      <c r="I9" s="31">
        <f>H9*D9</f>
        <v>0</v>
      </c>
      <c r="K9" s="12">
        <f>H9</f>
        <v>0</v>
      </c>
      <c r="L9" s="31">
        <f>(E9-D9)*H9</f>
        <v>0</v>
      </c>
      <c r="N9" s="12"/>
      <c r="O9" s="31">
        <f>N9*F9</f>
        <v>0</v>
      </c>
      <c r="P9" s="9"/>
      <c r="Q9" s="31">
        <f>P9*F9</f>
        <v>0</v>
      </c>
      <c r="S9" s="7">
        <f>SUM(H9+N9+P9)</f>
        <v>0</v>
      </c>
      <c r="T9" s="31">
        <f>I9+L9+O9+Q9</f>
        <v>0</v>
      </c>
    </row>
    <row r="10" spans="1:21" ht="12.75">
      <c r="A10" s="128"/>
      <c r="B10" s="27"/>
      <c r="C10" s="28"/>
      <c r="D10" s="76"/>
      <c r="E10" s="79"/>
      <c r="F10" s="20"/>
      <c r="H10" s="7"/>
      <c r="I10" s="32">
        <f>H10*D10</f>
        <v>0</v>
      </c>
      <c r="K10" s="6">
        <f>H10</f>
        <v>0</v>
      </c>
      <c r="L10" s="31">
        <f>(E10-D10)*H10</f>
        <v>0</v>
      </c>
      <c r="N10" s="6"/>
      <c r="O10" s="81">
        <f>N10*F10</f>
        <v>0</v>
      </c>
      <c r="P10" s="33"/>
      <c r="Q10" s="31">
        <f>P10*F10</f>
        <v>0</v>
      </c>
      <c r="S10" s="7">
        <f>SUM(H10+N10+P10)</f>
        <v>0</v>
      </c>
      <c r="T10" s="81">
        <f>I10+L10+O10+Q10</f>
        <v>0</v>
      </c>
      <c r="U10" s="49"/>
    </row>
    <row r="11" spans="1:21" ht="12.75">
      <c r="A11" s="50" t="s">
        <v>14</v>
      </c>
      <c r="B11" s="51"/>
      <c r="C11" s="39"/>
      <c r="D11" s="52"/>
      <c r="E11" s="109"/>
      <c r="F11" s="110"/>
      <c r="G11" s="53"/>
      <c r="H11" s="54">
        <f>SUM(H6:H10)</f>
        <v>45</v>
      </c>
      <c r="I11" s="55">
        <f>SUM(I6:I10)</f>
        <v>2425</v>
      </c>
      <c r="J11" s="53"/>
      <c r="K11" s="54">
        <f>SUM(K6:K10)</f>
        <v>45</v>
      </c>
      <c r="L11" s="55">
        <f>SUM(L6:L10)</f>
        <v>800</v>
      </c>
      <c r="M11" s="53"/>
      <c r="N11" s="54">
        <f>SUM(N6:N10)</f>
        <v>3</v>
      </c>
      <c r="O11" s="55">
        <f>SUM(O6:O10)</f>
        <v>295</v>
      </c>
      <c r="P11" s="54">
        <f>SUM(P6:P10)</f>
        <v>6</v>
      </c>
      <c r="Q11" s="55">
        <f>SUM(Q6:Q10)</f>
        <v>590</v>
      </c>
      <c r="R11" s="53"/>
      <c r="S11" s="29">
        <f>SUM(S6:S10)</f>
        <v>54</v>
      </c>
      <c r="T11" s="55">
        <f>SUM(T6:T10)</f>
        <v>4110</v>
      </c>
      <c r="U11" s="57"/>
    </row>
    <row r="12" spans="1:20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1" ht="12.75" customHeight="1">
      <c r="A13" s="134" t="s">
        <v>32</v>
      </c>
      <c r="B13" s="13" t="s">
        <v>36</v>
      </c>
      <c r="C13" s="16" t="s">
        <v>38</v>
      </c>
      <c r="D13" s="24"/>
      <c r="E13" s="14"/>
      <c r="F13" s="16"/>
      <c r="H13" s="2"/>
      <c r="I13" s="30">
        <f>H13*D13</f>
        <v>0</v>
      </c>
      <c r="K13" s="2">
        <f>H13</f>
        <v>0</v>
      </c>
      <c r="L13" s="30">
        <f>(E13-D13)*H13</f>
        <v>0</v>
      </c>
      <c r="N13" s="34"/>
      <c r="O13" s="30">
        <f>N13*F13</f>
        <v>0</v>
      </c>
      <c r="P13" s="8"/>
      <c r="Q13" s="30">
        <f>P13*F13</f>
        <v>0</v>
      </c>
      <c r="S13" s="2">
        <f>SUM(H13+N13+P13)</f>
        <v>0</v>
      </c>
      <c r="T13" s="30">
        <f>I13+(L13*$L$32)+O13+Q13</f>
        <v>0</v>
      </c>
      <c r="U13" s="36"/>
    </row>
    <row r="14" spans="1:21" ht="12.75">
      <c r="A14" s="135"/>
      <c r="B14" s="17" t="s">
        <v>37</v>
      </c>
      <c r="C14" s="20" t="s">
        <v>39</v>
      </c>
      <c r="D14" s="25"/>
      <c r="E14" s="18"/>
      <c r="F14" s="20"/>
      <c r="H14" s="3"/>
      <c r="I14" s="31">
        <f>H14*D14</f>
        <v>0</v>
      </c>
      <c r="K14" s="3">
        <f>H14</f>
        <v>0</v>
      </c>
      <c r="L14" s="31">
        <f>(E14-D14)*H14</f>
        <v>0</v>
      </c>
      <c r="N14" s="3"/>
      <c r="O14" s="31">
        <f>N14*F14</f>
        <v>0</v>
      </c>
      <c r="P14" s="9"/>
      <c r="Q14" s="31">
        <f>P14*F14</f>
        <v>0</v>
      </c>
      <c r="S14" s="3">
        <f>SUM(H14+N14+P14)</f>
        <v>0</v>
      </c>
      <c r="T14" s="31">
        <f>I14+(L14*$L$32)+O14+Q14</f>
        <v>0</v>
      </c>
      <c r="U14" s="36"/>
    </row>
    <row r="15" spans="1:20" ht="12.75">
      <c r="A15" s="136"/>
      <c r="B15" s="21" t="s">
        <v>46</v>
      </c>
      <c r="C15" s="22" t="s">
        <v>40</v>
      </c>
      <c r="D15" s="26"/>
      <c r="E15" s="80"/>
      <c r="F15" s="20"/>
      <c r="H15" s="4"/>
      <c r="I15" s="31">
        <f>H15*D15</f>
        <v>0</v>
      </c>
      <c r="K15" s="4">
        <f>H15</f>
        <v>0</v>
      </c>
      <c r="L15" s="31">
        <f>(E15-D15)*H15</f>
        <v>0</v>
      </c>
      <c r="N15" s="4"/>
      <c r="O15" s="31">
        <f>N15*F15</f>
        <v>0</v>
      </c>
      <c r="P15" s="10"/>
      <c r="Q15" s="31">
        <f>P15*F15</f>
        <v>0</v>
      </c>
      <c r="S15" s="4">
        <f>SUM(H15+N15+P15)</f>
        <v>0</v>
      </c>
      <c r="T15" s="31">
        <f>I15+(L15*$L$32)+O15+Q15</f>
        <v>0</v>
      </c>
    </row>
    <row r="16" spans="1:20" ht="12.75">
      <c r="A16" s="50" t="s">
        <v>41</v>
      </c>
      <c r="B16" s="51"/>
      <c r="C16" s="39"/>
      <c r="D16" s="52"/>
      <c r="E16" s="109"/>
      <c r="F16" s="110"/>
      <c r="G16" s="53"/>
      <c r="H16" s="29">
        <f>SUM(H13:H15)</f>
        <v>0</v>
      </c>
      <c r="I16" s="55">
        <f>SUM(I13:I15)</f>
        <v>0</v>
      </c>
      <c r="J16" s="53"/>
      <c r="K16" s="29">
        <f>SUM(K13:K15)</f>
        <v>0</v>
      </c>
      <c r="L16" s="55">
        <f>SUM(L13:L15)</f>
        <v>0</v>
      </c>
      <c r="M16" s="53"/>
      <c r="N16" s="29">
        <f>SUM(N13:N15)</f>
        <v>0</v>
      </c>
      <c r="O16" s="55">
        <f>SUM(O13:O15)</f>
        <v>0</v>
      </c>
      <c r="P16" s="58">
        <f>SUM(P13:P15)</f>
        <v>0</v>
      </c>
      <c r="Q16" s="59">
        <f>SUM(Q13:Q15)</f>
        <v>0</v>
      </c>
      <c r="R16" s="53"/>
      <c r="S16" s="29">
        <f>SUM(S13:S15)</f>
        <v>0</v>
      </c>
      <c r="T16" s="55">
        <f>SUM(T13:T15)</f>
        <v>0</v>
      </c>
    </row>
    <row r="17" spans="1:20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2.75" customHeight="1">
      <c r="A18" s="139" t="s">
        <v>16</v>
      </c>
      <c r="B18" s="13" t="s">
        <v>33</v>
      </c>
      <c r="C18" s="16" t="s">
        <v>35</v>
      </c>
      <c r="D18" s="24"/>
      <c r="E18" s="14"/>
      <c r="F18" s="16"/>
      <c r="H18" s="5"/>
      <c r="I18" s="30">
        <f>H18*D18</f>
        <v>0</v>
      </c>
      <c r="K18" s="2">
        <f>H18</f>
        <v>0</v>
      </c>
      <c r="L18" s="30">
        <f>(E18-D18)*H18</f>
        <v>0</v>
      </c>
      <c r="N18" s="5"/>
      <c r="O18" s="30">
        <f>N18*F18</f>
        <v>0</v>
      </c>
      <c r="P18" s="8"/>
      <c r="Q18" s="30">
        <f>P18*F18</f>
        <v>0</v>
      </c>
      <c r="S18" s="2">
        <f>SUM(H18+N18+P18)</f>
        <v>0</v>
      </c>
      <c r="T18" s="30">
        <f>I18+(L18*$L$32)+O18+Q18</f>
        <v>0</v>
      </c>
    </row>
    <row r="19" spans="1:20" ht="12.75">
      <c r="A19" s="140"/>
      <c r="B19" s="17" t="s">
        <v>17</v>
      </c>
      <c r="C19" s="20" t="s">
        <v>18</v>
      </c>
      <c r="D19" s="25"/>
      <c r="E19" s="18"/>
      <c r="F19" s="20"/>
      <c r="H19" s="6"/>
      <c r="I19" s="31">
        <f>H19*D19</f>
        <v>0</v>
      </c>
      <c r="K19" s="3">
        <f>H19</f>
        <v>0</v>
      </c>
      <c r="L19" s="31">
        <f>(E19-D19)*H19</f>
        <v>0</v>
      </c>
      <c r="N19" s="6"/>
      <c r="O19" s="31">
        <f>N19*F19</f>
        <v>0</v>
      </c>
      <c r="P19" s="11"/>
      <c r="Q19" s="31">
        <f>P19*F19</f>
        <v>0</v>
      </c>
      <c r="S19" s="3">
        <f>SUM(H19+N19+P19)</f>
        <v>0</v>
      </c>
      <c r="T19" s="31">
        <f>I19+(L19*$L$32)+O19+Q19</f>
        <v>0</v>
      </c>
    </row>
    <row r="20" spans="1:20" ht="12.75">
      <c r="A20" s="141"/>
      <c r="B20" s="17" t="s">
        <v>34</v>
      </c>
      <c r="C20" s="20" t="s">
        <v>1</v>
      </c>
      <c r="D20" s="25"/>
      <c r="E20" s="18"/>
      <c r="F20" s="20"/>
      <c r="H20" s="6"/>
      <c r="I20" s="31">
        <f>H20*D20</f>
        <v>0</v>
      </c>
      <c r="K20" s="4">
        <f>H20</f>
        <v>0</v>
      </c>
      <c r="L20" s="31">
        <f>(E20-D20)*H20</f>
        <v>0</v>
      </c>
      <c r="N20" s="6"/>
      <c r="O20" s="31">
        <f>N20*F20</f>
        <v>0</v>
      </c>
      <c r="P20" s="11"/>
      <c r="Q20" s="31">
        <f>P20*F20</f>
        <v>0</v>
      </c>
      <c r="S20" s="4">
        <f>SUM(H20+N20+P20)</f>
        <v>0</v>
      </c>
      <c r="T20" s="31">
        <f>I20+(L20*$L$32)+O20+Q20</f>
        <v>0</v>
      </c>
    </row>
    <row r="21" spans="1:20" ht="12.75">
      <c r="A21" s="50" t="s">
        <v>21</v>
      </c>
      <c r="B21" s="51"/>
      <c r="C21" s="39"/>
      <c r="D21" s="52"/>
      <c r="E21" s="109"/>
      <c r="F21" s="110"/>
      <c r="G21" s="53"/>
      <c r="H21" s="54">
        <f>SUM(H18:H20)</f>
        <v>0</v>
      </c>
      <c r="I21" s="55">
        <f>SUM(I18:I20)</f>
        <v>0</v>
      </c>
      <c r="J21" s="53"/>
      <c r="K21" s="54">
        <f>SUM(K18:K20)</f>
        <v>0</v>
      </c>
      <c r="L21" s="55">
        <f>SUM(L18:L19)</f>
        <v>0</v>
      </c>
      <c r="M21" s="53"/>
      <c r="N21" s="54">
        <f>SUM(N18:N20)</f>
        <v>0</v>
      </c>
      <c r="O21" s="55">
        <f>SUM(O18:O20)</f>
        <v>0</v>
      </c>
      <c r="P21" s="54">
        <f>SUM(P18:P20)</f>
        <v>0</v>
      </c>
      <c r="Q21" s="55">
        <f>SUM(Q18:Q20)</f>
        <v>0</v>
      </c>
      <c r="R21" s="53"/>
      <c r="S21" s="54">
        <f>SUM(S18:S20)</f>
        <v>0</v>
      </c>
      <c r="T21" s="55">
        <f>SUM(T18:T20)</f>
        <v>0</v>
      </c>
    </row>
    <row r="22" spans="1:20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2.75">
      <c r="A23" s="134" t="s">
        <v>20</v>
      </c>
      <c r="B23" s="13" t="s">
        <v>42</v>
      </c>
      <c r="C23" s="16" t="s">
        <v>43</v>
      </c>
      <c r="D23" s="24"/>
      <c r="E23" s="14"/>
      <c r="F23" s="16"/>
      <c r="H23" s="2"/>
      <c r="I23" s="30">
        <f>H23*D23</f>
        <v>0</v>
      </c>
      <c r="K23" s="2">
        <f>H23</f>
        <v>0</v>
      </c>
      <c r="L23" s="30">
        <f>(E23-D23)*H23</f>
        <v>0</v>
      </c>
      <c r="N23" s="5"/>
      <c r="O23" s="30">
        <f>N23*F23</f>
        <v>0</v>
      </c>
      <c r="P23" s="8"/>
      <c r="Q23" s="30">
        <f>P23*F23</f>
        <v>0</v>
      </c>
      <c r="S23" s="2">
        <f>SUM(H23+N23+P23)</f>
        <v>0</v>
      </c>
      <c r="T23" s="30">
        <f>I23+(L23*$L$32)+O23+Q23</f>
        <v>0</v>
      </c>
    </row>
    <row r="24" spans="1:20" ht="12.75">
      <c r="A24" s="137"/>
      <c r="B24" s="17"/>
      <c r="C24" s="20"/>
      <c r="D24" s="25"/>
      <c r="E24" s="18"/>
      <c r="F24" s="20"/>
      <c r="H24" s="3"/>
      <c r="I24" s="31">
        <f>H24*D24</f>
        <v>0</v>
      </c>
      <c r="K24" s="3">
        <f>H24</f>
        <v>0</v>
      </c>
      <c r="L24" s="31">
        <f>(E24-D24)*H24</f>
        <v>0</v>
      </c>
      <c r="N24" s="12"/>
      <c r="O24" s="31">
        <f>N24*F24</f>
        <v>0</v>
      </c>
      <c r="P24" s="9"/>
      <c r="Q24" s="31">
        <f>P24*F24</f>
        <v>0</v>
      </c>
      <c r="S24" s="3">
        <f>SUM(H24+N24+P24)</f>
        <v>0</v>
      </c>
      <c r="T24" s="31">
        <f>I24+(L24*$L$32)+O24+Q24</f>
        <v>0</v>
      </c>
    </row>
    <row r="25" spans="1:20" ht="12.75">
      <c r="A25" s="138"/>
      <c r="B25" s="17"/>
      <c r="C25" s="20"/>
      <c r="D25" s="25"/>
      <c r="E25" s="18"/>
      <c r="F25" s="20"/>
      <c r="H25" s="3"/>
      <c r="I25" s="31">
        <f>H25*D25</f>
        <v>0</v>
      </c>
      <c r="K25" s="4">
        <f>H25</f>
        <v>0</v>
      </c>
      <c r="L25" s="31">
        <f>(E25-D25)*H25</f>
        <v>0</v>
      </c>
      <c r="N25" s="12"/>
      <c r="O25" s="31">
        <f>N25*F25</f>
        <v>0</v>
      </c>
      <c r="P25" s="9"/>
      <c r="Q25" s="31">
        <f>P25*F25</f>
        <v>0</v>
      </c>
      <c r="S25" s="4">
        <f>SUM(H25+N25+P25)</f>
        <v>0</v>
      </c>
      <c r="T25" s="31">
        <f>I25+(L25*$L$32)+O25+Q25</f>
        <v>0</v>
      </c>
    </row>
    <row r="26" spans="1:20" ht="12.75">
      <c r="A26" s="50" t="s">
        <v>22</v>
      </c>
      <c r="B26" s="60"/>
      <c r="C26" s="61"/>
      <c r="D26" s="62"/>
      <c r="E26" s="99"/>
      <c r="F26" s="100"/>
      <c r="G26" s="63"/>
      <c r="H26" s="29">
        <f>SUM(H23:H25)</f>
        <v>0</v>
      </c>
      <c r="I26" s="55">
        <f>SUM(I23:I25)</f>
        <v>0</v>
      </c>
      <c r="J26" s="63"/>
      <c r="K26" s="29">
        <f>SUM(K23:K25)</f>
        <v>0</v>
      </c>
      <c r="L26" s="55">
        <f>SUM(L23:L25)</f>
        <v>0</v>
      </c>
      <c r="M26" s="64"/>
      <c r="N26" s="54">
        <f>SUM(N23:N25)</f>
        <v>0</v>
      </c>
      <c r="O26" s="55">
        <f>SUM(O23:O25)</f>
        <v>0</v>
      </c>
      <c r="P26" s="58">
        <f>SUM(P23:P25)</f>
        <v>0</v>
      </c>
      <c r="Q26" s="55">
        <f>SUM(Q23:Q25)</f>
        <v>0</v>
      </c>
      <c r="R26" s="63"/>
      <c r="S26" s="29">
        <f>SUM(S23:S25)</f>
        <v>0</v>
      </c>
      <c r="T26" s="55">
        <f>SUM(T23:T25)</f>
        <v>0</v>
      </c>
    </row>
    <row r="27" spans="8:20" ht="12.75">
      <c r="H27" s="65"/>
      <c r="K27" s="65"/>
      <c r="N27" s="65"/>
      <c r="O27" s="66"/>
      <c r="P27" s="65"/>
      <c r="S27" s="65"/>
      <c r="T27" s="57"/>
    </row>
    <row r="28" spans="1:20" ht="12.75">
      <c r="A28" s="111" t="s">
        <v>23</v>
      </c>
      <c r="B28" s="112"/>
      <c r="C28" s="112"/>
      <c r="D28" s="112"/>
      <c r="E28" s="112"/>
      <c r="F28" s="113"/>
      <c r="G28" s="67"/>
      <c r="H28" s="68">
        <f>H11+H16+H21+H26</f>
        <v>45</v>
      </c>
      <c r="I28" s="56">
        <f>I11+I16+I21+I26</f>
        <v>2425</v>
      </c>
      <c r="J28" s="63"/>
      <c r="K28" s="68">
        <f>SUM(K11+K16+K21+K26)</f>
        <v>45</v>
      </c>
      <c r="L28" s="56">
        <f>L11+L16+L21+L26</f>
        <v>800</v>
      </c>
      <c r="M28" s="63"/>
      <c r="N28" s="68">
        <f>N11+N16+N21+N26</f>
        <v>3</v>
      </c>
      <c r="O28" s="56">
        <f>O11+O16+O21+O26</f>
        <v>295</v>
      </c>
      <c r="P28" s="68">
        <f>P11+P16+P21+P26</f>
        <v>6</v>
      </c>
      <c r="Q28" s="56">
        <f>Q11+Q16+Q21+Q26</f>
        <v>590</v>
      </c>
      <c r="R28" s="63"/>
      <c r="S28" s="68">
        <f>S11+S16+S21+S26</f>
        <v>54</v>
      </c>
      <c r="T28" s="56">
        <f>T11+T16+T21+T26</f>
        <v>4110</v>
      </c>
    </row>
    <row r="30" spans="1:17" ht="12.75">
      <c r="A30" s="1" t="s">
        <v>29</v>
      </c>
      <c r="I30" s="69"/>
      <c r="L30" s="69">
        <v>0.3</v>
      </c>
      <c r="O30" s="69">
        <v>0.8</v>
      </c>
      <c r="Q30" s="69">
        <v>1</v>
      </c>
    </row>
    <row r="32" spans="1:17" ht="12.75">
      <c r="A32" s="92" t="s">
        <v>24</v>
      </c>
      <c r="B32" s="93"/>
      <c r="C32" s="94"/>
      <c r="D32" s="101">
        <f>SUM(L32+O32+Q32)</f>
        <v>1066</v>
      </c>
      <c r="E32" s="102"/>
      <c r="F32" s="1"/>
      <c r="I32" s="70"/>
      <c r="K32" s="35"/>
      <c r="L32" s="71">
        <f>L28*L30</f>
        <v>240</v>
      </c>
      <c r="N32" s="1" t="s">
        <v>28</v>
      </c>
      <c r="O32" s="72">
        <f>O28*O30</f>
        <v>236</v>
      </c>
      <c r="P32" s="35" t="s">
        <v>27</v>
      </c>
      <c r="Q32" s="72">
        <f>Q28*Q30</f>
        <v>590</v>
      </c>
    </row>
    <row r="33" ht="6" customHeight="1"/>
    <row r="34" spans="1:6" ht="12.75">
      <c r="A34" s="92" t="s">
        <v>26</v>
      </c>
      <c r="B34" s="93"/>
      <c r="C34" s="94"/>
      <c r="D34" s="101">
        <f>I28+D32</f>
        <v>3491</v>
      </c>
      <c r="E34" s="102"/>
      <c r="F34" s="1"/>
    </row>
    <row r="36" spans="1:5" ht="12.75">
      <c r="A36" s="147" t="s">
        <v>57</v>
      </c>
      <c r="B36" s="149"/>
      <c r="C36" s="149"/>
      <c r="D36" s="150"/>
      <c r="E36" s="151"/>
    </row>
    <row r="37" spans="1:5" ht="12.75">
      <c r="A37" s="145" t="s">
        <v>58</v>
      </c>
      <c r="B37" s="146"/>
      <c r="C37" s="146"/>
      <c r="D37" s="150"/>
      <c r="E37" s="151"/>
    </row>
    <row r="38" spans="1:5" ht="12.75">
      <c r="A38" s="145" t="s">
        <v>59</v>
      </c>
      <c r="B38" s="146"/>
      <c r="C38" s="146"/>
      <c r="D38" s="147"/>
      <c r="E38" s="148"/>
    </row>
    <row r="39" spans="1:15" ht="12.75">
      <c r="A39" s="147" t="s">
        <v>25</v>
      </c>
      <c r="B39" s="149"/>
      <c r="C39" s="149"/>
      <c r="D39" s="84"/>
      <c r="E39" s="83"/>
      <c r="O39" s="82" t="s">
        <v>47</v>
      </c>
    </row>
  </sheetData>
  <sheetProtection/>
  <mergeCells count="33">
    <mergeCell ref="H1:T1"/>
    <mergeCell ref="H3:I3"/>
    <mergeCell ref="K3:L3"/>
    <mergeCell ref="N3:Q3"/>
    <mergeCell ref="S3:T4"/>
    <mergeCell ref="H4:I4"/>
    <mergeCell ref="K4:L4"/>
    <mergeCell ref="N4:O4"/>
    <mergeCell ref="P4:Q4"/>
    <mergeCell ref="D34:E34"/>
    <mergeCell ref="A6:A10"/>
    <mergeCell ref="E11:F11"/>
    <mergeCell ref="A13:A15"/>
    <mergeCell ref="E16:F16"/>
    <mergeCell ref="A18:A20"/>
    <mergeCell ref="A34:C34"/>
    <mergeCell ref="A1:F1"/>
    <mergeCell ref="D3:D5"/>
    <mergeCell ref="E3:E5"/>
    <mergeCell ref="F3:F5"/>
    <mergeCell ref="A32:C32"/>
    <mergeCell ref="D32:E32"/>
    <mergeCell ref="E21:F21"/>
    <mergeCell ref="A23:A25"/>
    <mergeCell ref="E26:F26"/>
    <mergeCell ref="A28:F28"/>
    <mergeCell ref="A37:C37"/>
    <mergeCell ref="A38:C38"/>
    <mergeCell ref="D38:E38"/>
    <mergeCell ref="A39:C39"/>
    <mergeCell ref="D36:E36"/>
    <mergeCell ref="D37:E37"/>
    <mergeCell ref="A36:C3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Solothurn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Cichon Margaretha</dc:creator>
  <cp:keywords/>
  <dc:description/>
  <cp:lastModifiedBy>Stüdeli Jannine</cp:lastModifiedBy>
  <cp:lastPrinted>2017-05-08T09:05:37Z</cp:lastPrinted>
  <dcterms:created xsi:type="dcterms:W3CDTF">2009-07-13T09:26:34Z</dcterms:created>
  <dcterms:modified xsi:type="dcterms:W3CDTF">2018-04-16T09:40:32Z</dcterms:modified>
  <cp:category/>
  <cp:version/>
  <cp:contentType/>
  <cp:contentStatus/>
</cp:coreProperties>
</file>