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BDAFU\1_Di\12_OeffentlArbeit\122_InformationKunden\Publikationen\Umweltdaten\Daten_2022\08_Wasser\082_Gewaesserschutz\ARA\"/>
    </mc:Choice>
  </mc:AlternateContent>
  <bookViews>
    <workbookView xWindow="-15" yWindow="6165" windowWidth="19200" windowHeight="6225"/>
  </bookViews>
  <sheets>
    <sheet name="ab 2008" sheetId="1" r:id="rId1"/>
    <sheet name="Metadaten" sheetId="2653" r:id="rId2"/>
    <sheet name="1987-2008" sheetId="2652" r:id="rId3"/>
  </sheets>
  <calcPr calcId="162913"/>
</workbook>
</file>

<file path=xl/calcChain.xml><?xml version="1.0" encoding="utf-8"?>
<calcChain xmlns="http://schemas.openxmlformats.org/spreadsheetml/2006/main">
  <c r="W35" i="1" l="1"/>
  <c r="W25" i="1"/>
  <c r="W19" i="1"/>
  <c r="W36" i="1" l="1"/>
  <c r="U35" i="1"/>
  <c r="U25" i="1"/>
  <c r="U19" i="1"/>
  <c r="U36" i="1" l="1"/>
  <c r="S35" i="1"/>
  <c r="S25" i="1"/>
  <c r="S19" i="1"/>
  <c r="S36" i="1" l="1"/>
  <c r="Q19" i="1"/>
  <c r="Q25" i="1"/>
  <c r="Q35" i="1" l="1"/>
  <c r="Q36" i="1" l="1"/>
  <c r="O35" i="1"/>
  <c r="O25" i="1"/>
  <c r="O19" i="1"/>
  <c r="O36" i="1" l="1"/>
  <c r="M35" i="1"/>
  <c r="M25" i="1"/>
  <c r="M19" i="1"/>
  <c r="I35" i="1"/>
  <c r="I25" i="1"/>
  <c r="I36" i="1"/>
  <c r="I19" i="1"/>
  <c r="H35" i="1"/>
  <c r="H25" i="1"/>
  <c r="H19" i="1"/>
  <c r="H36" i="1"/>
  <c r="G35" i="1"/>
  <c r="G25" i="1"/>
  <c r="G19" i="1"/>
  <c r="F35" i="1"/>
  <c r="F25" i="1"/>
  <c r="F19" i="1"/>
  <c r="E35" i="1"/>
  <c r="E25" i="1"/>
  <c r="E36" i="1"/>
  <c r="E19" i="1"/>
  <c r="D35" i="1"/>
  <c r="D25" i="1"/>
  <c r="D19" i="1"/>
  <c r="D36" i="1"/>
  <c r="C35" i="1"/>
  <c r="C25" i="1"/>
  <c r="C36" i="1"/>
  <c r="C19" i="1"/>
  <c r="B35" i="1"/>
  <c r="B25" i="1"/>
  <c r="B19" i="1"/>
  <c r="BP40" i="2652"/>
  <c r="BP27" i="2652"/>
  <c r="BP21" i="2652"/>
  <c r="BP41" i="2652"/>
  <c r="BO40" i="2652"/>
  <c r="BO27" i="2652"/>
  <c r="BO41" i="2652"/>
  <c r="BO21" i="2652"/>
  <c r="AR40" i="2652"/>
  <c r="AQ40" i="2652"/>
  <c r="AP40" i="2652"/>
  <c r="AR27" i="2652"/>
  <c r="AR41" i="2652"/>
  <c r="AQ27" i="2652"/>
  <c r="AQ41" i="2652"/>
  <c r="AP27" i="2652"/>
  <c r="AR21" i="2652"/>
  <c r="AQ21" i="2652"/>
  <c r="AP21" i="2652"/>
  <c r="AP41" i="2652"/>
  <c r="AI40" i="2652"/>
  <c r="AH40" i="2652"/>
  <c r="AG40" i="2652"/>
  <c r="AI27" i="2652"/>
  <c r="AH27" i="2652"/>
  <c r="AG27" i="2652"/>
  <c r="AF27" i="2652"/>
  <c r="AI21" i="2652"/>
  <c r="AH21" i="2652"/>
  <c r="AH41" i="2652"/>
  <c r="AG21" i="2652"/>
  <c r="AG41" i="2652"/>
  <c r="AF21" i="2652"/>
  <c r="AF41" i="2652"/>
  <c r="AE40" i="2652"/>
  <c r="AD40" i="2652"/>
  <c r="AC40" i="2652"/>
  <c r="AE27" i="2652"/>
  <c r="AD27" i="2652"/>
  <c r="AC27" i="2652"/>
  <c r="AE21" i="2652"/>
  <c r="AD21" i="2652"/>
  <c r="AC21" i="2652"/>
  <c r="AB40" i="2652"/>
  <c r="Z40" i="2652"/>
  <c r="AB27" i="2652"/>
  <c r="AA27" i="2652"/>
  <c r="AB21" i="2652"/>
  <c r="AA21" i="2652"/>
  <c r="Z21" i="2652"/>
  <c r="K35" i="1"/>
  <c r="K25" i="1"/>
  <c r="K19" i="1"/>
  <c r="BL21" i="2652"/>
  <c r="BM21" i="2652"/>
  <c r="BM41" i="2652"/>
  <c r="BL27" i="2652"/>
  <c r="BL41" i="2652"/>
  <c r="BM27" i="2652"/>
  <c r="BL40" i="2652"/>
  <c r="BM40" i="2652"/>
  <c r="G36" i="1"/>
  <c r="B36" i="1"/>
  <c r="F36" i="1"/>
  <c r="K36" i="1"/>
  <c r="AI41" i="2652"/>
  <c r="M36" i="1"/>
</calcChain>
</file>

<file path=xl/comments1.xml><?xml version="1.0" encoding="utf-8"?>
<comments xmlns="http://schemas.openxmlformats.org/spreadsheetml/2006/main">
  <authors>
    <author>Schneider Patrick</author>
  </authors>
  <commentList>
    <comment ref="O15" authorId="0" shapeId="0">
      <text>
        <r>
          <rPr>
            <b/>
            <sz val="9"/>
            <color indexed="81"/>
            <rFont val="Segoe UI"/>
            <family val="2"/>
          </rPr>
          <t>Schneider Patrick:</t>
        </r>
        <r>
          <rPr>
            <sz val="9"/>
            <color indexed="81"/>
            <rFont val="Segoe UI"/>
            <family val="2"/>
          </rPr>
          <t xml:space="preserve">
Ergänzung,Vorjahr 293 t</t>
        </r>
      </text>
    </comment>
    <comment ref="O16" authorId="0" shapeId="0">
      <text>
        <r>
          <rPr>
            <b/>
            <sz val="9"/>
            <color indexed="81"/>
            <rFont val="Segoe UI"/>
            <family val="2"/>
          </rPr>
          <t>Schneider Patrick:</t>
        </r>
        <r>
          <rPr>
            <sz val="9"/>
            <color indexed="81"/>
            <rFont val="Segoe UI"/>
            <family val="2"/>
          </rPr>
          <t xml:space="preserve">
Fulenbach aufgeteilt, letztes Jahr Eintrag bei Spalte 2) 71t</t>
        </r>
      </text>
    </comment>
  </commentList>
</comments>
</file>

<file path=xl/sharedStrings.xml><?xml version="1.0" encoding="utf-8"?>
<sst xmlns="http://schemas.openxmlformats.org/spreadsheetml/2006/main" count="211" uniqueCount="97">
  <si>
    <t>ARA</t>
  </si>
  <si>
    <t>Region 1</t>
  </si>
  <si>
    <t>Emmenspitz</t>
  </si>
  <si>
    <t>Grenchen</t>
  </si>
  <si>
    <t>Falkenstein</t>
  </si>
  <si>
    <t>Deitingen</t>
  </si>
  <si>
    <t>Flumenthal</t>
  </si>
  <si>
    <t>Messen</t>
  </si>
  <si>
    <t>Bellach</t>
  </si>
  <si>
    <t>Selzach</t>
  </si>
  <si>
    <t>Rüttenen</t>
  </si>
  <si>
    <t>Riedholz</t>
  </si>
  <si>
    <t>Welschenrohr</t>
  </si>
  <si>
    <t>Lüsslingen</t>
  </si>
  <si>
    <t>Feldbrunnen</t>
  </si>
  <si>
    <t>Gunzgen</t>
  </si>
  <si>
    <t>Fulenbach</t>
  </si>
  <si>
    <t>Boningen</t>
  </si>
  <si>
    <t>Bibern</t>
  </si>
  <si>
    <t>Gänsbrunnen</t>
  </si>
  <si>
    <t>Region 2</t>
  </si>
  <si>
    <t>Olten</t>
  </si>
  <si>
    <t>Schönenwerd</t>
  </si>
  <si>
    <t>Kienberg</t>
  </si>
  <si>
    <t>Wisen</t>
  </si>
  <si>
    <t>Region 3</t>
  </si>
  <si>
    <t>Nunningen</t>
  </si>
  <si>
    <t>Zullwil</t>
  </si>
  <si>
    <t>Rodersdorf</t>
  </si>
  <si>
    <t>Kleinlützel</t>
  </si>
  <si>
    <t>Nuglar</t>
  </si>
  <si>
    <t>St. Pantaleon</t>
  </si>
  <si>
    <t>Grindel</t>
  </si>
  <si>
    <t>Büren</t>
  </si>
  <si>
    <t>Seewen</t>
  </si>
  <si>
    <t>Himmelried b. O.</t>
  </si>
  <si>
    <t>Himmelried b. W.</t>
  </si>
  <si>
    <t>Total Kanton</t>
  </si>
  <si>
    <t>L</t>
  </si>
  <si>
    <t>V</t>
  </si>
  <si>
    <t>Tot</t>
  </si>
  <si>
    <t>alV</t>
  </si>
  <si>
    <t>[t/a]</t>
  </si>
  <si>
    <t>Total Region 1</t>
  </si>
  <si>
    <t>Total Region 2</t>
  </si>
  <si>
    <t>Total Region 3</t>
  </si>
  <si>
    <t>L: Landwirtschaft</t>
  </si>
  <si>
    <t>V: Verbrennung</t>
  </si>
  <si>
    <t>1)</t>
  </si>
  <si>
    <t>2)</t>
  </si>
  <si>
    <t>1) inkl. Frachtanteil von anderen solothurnischen Kläranlagen</t>
  </si>
  <si>
    <t>2) Fracht an andere solothurnische Kläranlagen entsorgt</t>
  </si>
  <si>
    <t>Thema</t>
  </si>
  <si>
    <t>Abwasserreinigung, Kläranlagen</t>
  </si>
  <si>
    <t>Titel (DE)</t>
  </si>
  <si>
    <t>Beschreibung (DE)</t>
  </si>
  <si>
    <t>Messdaten aller Kläranlagen (Jahreswerte) der entsorgten Klärschlammengen in tonnen im Jahr Trockensubstanz.</t>
  </si>
  <si>
    <t>Projekt (Ziel / Zweck)</t>
  </si>
  <si>
    <t xml:space="preserve">Bereitstellung von Informationen über die Klärschlammentsorgung der Kläranlagen. Die Klärschlammentsorgungsmengen als auch deren Entsorgungswege werden dokumentiert. Bereitstellung für die Abfallplanung und das Phosphorrecycling.
</t>
  </si>
  <si>
    <t>Organisation</t>
  </si>
  <si>
    <t>Amt für Umwelt AfU, Kanton Solothurn</t>
  </si>
  <si>
    <t>Kontaktstelle, Name</t>
  </si>
  <si>
    <t>Patrick, Schneider AfU, Abteilung Wasser</t>
  </si>
  <si>
    <t>Kontaktstelle, E-Mail</t>
  </si>
  <si>
    <t>afu@bd.so.ch</t>
  </si>
  <si>
    <t>Nutzungsbedingung</t>
  </si>
  <si>
    <t>Nicht-kommerzielle Nutzung erlaubt / Kommerzielle Nutzung erlaubt / mit Quellenangabe</t>
  </si>
  <si>
    <t>Geändert / Stand</t>
  </si>
  <si>
    <t>Aktualisierungsintervall</t>
  </si>
  <si>
    <t>jährlich</t>
  </si>
  <si>
    <t>Startdatum</t>
  </si>
  <si>
    <t>Enddatum</t>
  </si>
  <si>
    <t>verfügbare Daten</t>
  </si>
  <si>
    <t>ab 1987</t>
  </si>
  <si>
    <t>Abgabe Datenformat</t>
  </si>
  <si>
    <t>*.xlsx / *.pdf (Karte)</t>
  </si>
  <si>
    <t>Tags (Stichworte)</t>
  </si>
  <si>
    <t>Klärschlamm, Klärschlammentsorgung, Kläranlagen</t>
  </si>
  <si>
    <t>Methode</t>
  </si>
  <si>
    <t>Die entsorgten Mengen pro Kläranlage in tonnen Trockensubstanz im Jahr, werden 1 mal pro Jahr von den Kläranlagenbetreibern mittels Excelformular uns gemeldet. Die Daten werden in die Datenbank PIMOS eingegeben.</t>
  </si>
  <si>
    <t>Methode: weitere Angaben</t>
  </si>
  <si>
    <t>Region1: Bezirke Lebern bis Gäu
Region2: Bezirke Olten und Gösgen
Region3: Bezirke Dorneck und Thierstein</t>
  </si>
  <si>
    <t>Anzahl Messungen</t>
  </si>
  <si>
    <t>Grenzwerte / Qualitätsziele / Anforderungen</t>
  </si>
  <si>
    <t>Gewässerschutzgesetz Art. 18,19, 20, 21.</t>
  </si>
  <si>
    <t>Attribute in Datensatz</t>
  </si>
  <si>
    <t>Entsorgte TS Fracht (inkl. Anteil von anderen SO ARA), Entsorgte TS Fracht an andere SO ARA [t/TS]
Region1: Bezirke Lebern bis Gäu, Region2: Bezirke Olten und Gösgen, Region3: Bezirke Dorneck und Thierstein</t>
  </si>
  <si>
    <t>Datengrundlagen</t>
  </si>
  <si>
    <t>Schlammentsorgungsmengen der Kläranlagen</t>
  </si>
  <si>
    <t>Erhebungsmethode</t>
  </si>
  <si>
    <t xml:space="preserve">Die über ein Kalenderjahr pro Kläranlage entsorgten Klärschlammengen werden kummuliert.  </t>
  </si>
  <si>
    <t>Erfassungsmethode</t>
  </si>
  <si>
    <t>Mittels Formular (Excelvorlage) werden die entsorgten Mengen bei den ARA eingefordert.</t>
  </si>
  <si>
    <t>weitere Verwendungen</t>
  </si>
  <si>
    <t>Bemerkung</t>
  </si>
  <si>
    <r>
      <t xml:space="preserve">Klärschlammentsorgung der Abwasserreinigungsanlagen ARA
</t>
    </r>
    <r>
      <rPr>
        <sz val="10"/>
        <color rgb="FF000000"/>
        <rFont val="Frutiger LT Com 55 Roman"/>
        <family val="2"/>
      </rPr>
      <t xml:space="preserve">inkl. Anteil von anderen Solothurner Anlagen, exkl. Klärschlammimport </t>
    </r>
  </si>
  <si>
    <t>24.08.2023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</si>
</sst>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name val="Arial"/>
    </font>
    <font>
      <sz val="10"/>
      <name val="Frutiger 55 Roman"/>
      <family val="2"/>
    </font>
    <font>
      <b/>
      <sz val="10"/>
      <name val="Frutiger 55 Roman"/>
      <family val="2"/>
    </font>
    <font>
      <sz val="10"/>
      <name val="Frutiger LT Com 55 Roman"/>
      <family val="2"/>
    </font>
    <font>
      <b/>
      <sz val="10"/>
      <name val="Frutiger LT Com 55 Roman"/>
      <family val="2"/>
    </font>
    <font>
      <sz val="10"/>
      <color indexed="10"/>
      <name val="Frutiger LT Com 55 Roman"/>
      <family val="2"/>
    </font>
    <font>
      <b/>
      <sz val="10"/>
      <color rgb="FF000000"/>
      <name val="Frutiger LT Com 55 Roman"/>
      <family val="2"/>
    </font>
    <font>
      <sz val="10"/>
      <color rgb="FF000000"/>
      <name val="Frutiger LT Com 55 Roman"/>
      <family val="2"/>
    </font>
    <font>
      <sz val="11"/>
      <color theme="1"/>
      <name val="Frutiger LT Com 55 Roman"/>
      <family val="2"/>
    </font>
    <font>
      <b/>
      <sz val="10"/>
      <color theme="1"/>
      <name val="Frutiger LT Com 55 Roman"/>
      <family val="2"/>
    </font>
    <font>
      <sz val="10"/>
      <color theme="1"/>
      <name val="Frutiger LT Com 55 Roman"/>
      <family val="2"/>
    </font>
    <font>
      <sz val="10"/>
      <color rgb="FF7030A0"/>
      <name val="Frutiger LT Com 55 Roman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0"/>
      <color rgb="FFFF0000"/>
      <name val="Frutiger 55 Roman"/>
      <family val="2"/>
    </font>
    <font>
      <sz val="10"/>
      <color rgb="FFFF0000"/>
      <name val="Frutiger 55 Roma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 applyBorder="1"/>
    <xf numFmtId="0" fontId="1" fillId="0" borderId="0" xfId="0" applyFont="1" applyAlignment="1">
      <alignment horizontal="right"/>
    </xf>
    <xf numFmtId="0" fontId="1" fillId="0" borderId="0" xfId="0" applyFont="1" applyFill="1"/>
    <xf numFmtId="1" fontId="2" fillId="0" borderId="0" xfId="0" applyNumberFormat="1" applyFont="1"/>
    <xf numFmtId="0" fontId="3" fillId="0" borderId="0" xfId="0" applyFont="1" applyFill="1"/>
    <xf numFmtId="0" fontId="4" fillId="0" borderId="0" xfId="0" applyFont="1" applyFill="1"/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/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3" fontId="3" fillId="0" borderId="0" xfId="0" applyNumberFormat="1" applyFont="1" applyFill="1"/>
    <xf numFmtId="3" fontId="3" fillId="0" borderId="2" xfId="0" applyNumberFormat="1" applyFont="1" applyFill="1" applyBorder="1"/>
    <xf numFmtId="3" fontId="3" fillId="0" borderId="0" xfId="0" applyNumberFormat="1" applyFont="1" applyFill="1" applyBorder="1"/>
    <xf numFmtId="3" fontId="3" fillId="0" borderId="1" xfId="0" applyNumberFormat="1" applyFont="1" applyFill="1" applyBorder="1"/>
    <xf numFmtId="3" fontId="4" fillId="0" borderId="0" xfId="0" applyNumberFormat="1" applyFont="1" applyFill="1"/>
    <xf numFmtId="3" fontId="4" fillId="0" borderId="2" xfId="0" applyNumberFormat="1" applyFont="1" applyFill="1" applyBorder="1"/>
    <xf numFmtId="3" fontId="4" fillId="0" borderId="0" xfId="0" applyNumberFormat="1" applyFont="1" applyFill="1" applyBorder="1"/>
    <xf numFmtId="3" fontId="4" fillId="0" borderId="1" xfId="0" applyNumberFormat="1" applyFont="1" applyFill="1" applyBorder="1"/>
    <xf numFmtId="3" fontId="5" fillId="0" borderId="0" xfId="0" applyNumberFormat="1" applyFont="1" applyFill="1"/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3" fontId="1" fillId="0" borderId="0" xfId="0" applyNumberFormat="1" applyFont="1"/>
    <xf numFmtId="3" fontId="1" fillId="0" borderId="0" xfId="0" applyNumberFormat="1" applyFont="1" applyFill="1"/>
    <xf numFmtId="3" fontId="2" fillId="0" borderId="0" xfId="0" applyNumberFormat="1" applyFont="1"/>
    <xf numFmtId="3" fontId="1" fillId="0" borderId="0" xfId="0" applyNumberFormat="1" applyFont="1" applyFill="1" applyBorder="1" applyAlignment="1">
      <alignment horizontal="right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3" fontId="15" fillId="0" borderId="0" xfId="0" applyNumberFormat="1" applyFont="1"/>
    <xf numFmtId="3" fontId="15" fillId="0" borderId="0" xfId="0" applyNumberFormat="1" applyFont="1" applyFill="1"/>
    <xf numFmtId="3" fontId="14" fillId="0" borderId="0" xfId="0" applyNumberFormat="1" applyFont="1"/>
    <xf numFmtId="3" fontId="14" fillId="0" borderId="0" xfId="0" applyNumberFormat="1" applyFont="1" applyFill="1" applyBorder="1"/>
    <xf numFmtId="1" fontId="14" fillId="0" borderId="0" xfId="0" applyNumberFormat="1" applyFont="1"/>
    <xf numFmtId="3" fontId="15" fillId="0" borderId="0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fu@bd.so.ch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36"/>
  <sheetViews>
    <sheetView tabSelected="1" topLeftCell="D1" zoomScaleNormal="100" workbookViewId="0">
      <selection activeCell="W1" sqref="W1:X36"/>
    </sheetView>
  </sheetViews>
  <sheetFormatPr baseColWidth="10" defaultColWidth="11.5703125" defaultRowHeight="12.75"/>
  <cols>
    <col min="1" max="1" width="16.85546875" style="1" customWidth="1"/>
    <col min="2" max="14" width="7.5703125" style="1" customWidth="1"/>
    <col min="15" max="15" width="9" style="1" customWidth="1"/>
    <col min="16" max="24" width="7.5703125" style="1" customWidth="1"/>
    <col min="25" max="16384" width="11.5703125" style="1"/>
  </cols>
  <sheetData>
    <row r="1" spans="1:24">
      <c r="A1" s="2" t="s">
        <v>0</v>
      </c>
      <c r="B1" s="2">
        <v>2008</v>
      </c>
      <c r="C1" s="2">
        <v>2009</v>
      </c>
      <c r="D1" s="2">
        <v>2010</v>
      </c>
      <c r="E1" s="2">
        <v>2011</v>
      </c>
      <c r="F1" s="2">
        <v>2012</v>
      </c>
      <c r="G1" s="2">
        <v>2013</v>
      </c>
      <c r="H1" s="2">
        <v>2014</v>
      </c>
      <c r="I1" s="6">
        <v>2015</v>
      </c>
      <c r="J1" s="6">
        <v>2015</v>
      </c>
      <c r="K1" s="6">
        <v>2016</v>
      </c>
      <c r="L1" s="6">
        <v>2016</v>
      </c>
      <c r="M1" s="6">
        <v>2017</v>
      </c>
      <c r="N1" s="6">
        <v>2017</v>
      </c>
      <c r="O1" s="6">
        <v>2018</v>
      </c>
      <c r="P1" s="6">
        <v>2018</v>
      </c>
      <c r="Q1" s="6">
        <v>2019</v>
      </c>
      <c r="R1" s="6">
        <v>2019</v>
      </c>
      <c r="S1" s="6">
        <v>2020</v>
      </c>
      <c r="T1" s="6">
        <v>2020</v>
      </c>
      <c r="U1" s="6">
        <v>2021</v>
      </c>
      <c r="V1" s="6">
        <v>2021</v>
      </c>
      <c r="W1" s="50">
        <v>2022</v>
      </c>
      <c r="X1" s="50">
        <v>2022</v>
      </c>
    </row>
    <row r="2" spans="1:24">
      <c r="A2" s="3" t="s">
        <v>1</v>
      </c>
      <c r="B2" s="26"/>
      <c r="C2" s="25"/>
      <c r="D2" s="25"/>
      <c r="E2" s="25"/>
      <c r="F2" s="25"/>
      <c r="G2" s="25"/>
      <c r="H2" s="25"/>
      <c r="I2" s="30" t="s">
        <v>48</v>
      </c>
      <c r="J2" s="30" t="s">
        <v>49</v>
      </c>
      <c r="K2" s="30" t="s">
        <v>48</v>
      </c>
      <c r="L2" s="30" t="s">
        <v>49</v>
      </c>
      <c r="M2" s="30" t="s">
        <v>48</v>
      </c>
      <c r="N2" s="30" t="s">
        <v>49</v>
      </c>
      <c r="O2" s="30" t="s">
        <v>48</v>
      </c>
      <c r="P2" s="30" t="s">
        <v>49</v>
      </c>
      <c r="Q2" s="30" t="s">
        <v>48</v>
      </c>
      <c r="R2" s="30" t="s">
        <v>49</v>
      </c>
      <c r="S2" s="30" t="s">
        <v>48</v>
      </c>
      <c r="T2" s="30" t="s">
        <v>49</v>
      </c>
      <c r="U2" s="30" t="s">
        <v>48</v>
      </c>
      <c r="V2" s="30" t="s">
        <v>49</v>
      </c>
      <c r="W2" s="51" t="s">
        <v>48</v>
      </c>
      <c r="X2" s="51" t="s">
        <v>49</v>
      </c>
    </row>
    <row r="3" spans="1:24">
      <c r="A3" s="5" t="s">
        <v>2</v>
      </c>
      <c r="B3" s="27">
        <v>4521</v>
      </c>
      <c r="C3" s="27">
        <v>3120</v>
      </c>
      <c r="D3" s="28">
        <v>3002</v>
      </c>
      <c r="E3" s="27">
        <v>2974</v>
      </c>
      <c r="F3" s="27">
        <v>2917</v>
      </c>
      <c r="G3" s="27">
        <v>2750</v>
      </c>
      <c r="H3" s="27">
        <v>2601</v>
      </c>
      <c r="I3" s="27">
        <v>2778</v>
      </c>
      <c r="J3" s="27"/>
      <c r="K3" s="27">
        <v>2779</v>
      </c>
      <c r="L3" s="27"/>
      <c r="M3" s="27">
        <v>2708.44</v>
      </c>
      <c r="N3" s="27"/>
      <c r="O3" s="27">
        <v>2525.12</v>
      </c>
      <c r="P3" s="27"/>
      <c r="Q3" s="27">
        <v>2446.23</v>
      </c>
      <c r="R3" s="27"/>
      <c r="S3" s="27">
        <v>2741.48</v>
      </c>
      <c r="T3" s="27"/>
      <c r="U3" s="27">
        <v>2600.4</v>
      </c>
      <c r="V3" s="27"/>
      <c r="W3" s="46">
        <v>2189.7600000000002</v>
      </c>
      <c r="X3" s="46"/>
    </row>
    <row r="4" spans="1:24">
      <c r="A4" s="5" t="s">
        <v>3</v>
      </c>
      <c r="B4" s="27">
        <v>808</v>
      </c>
      <c r="C4" s="27">
        <v>767</v>
      </c>
      <c r="D4" s="28">
        <v>783.3</v>
      </c>
      <c r="E4" s="27">
        <v>742.7</v>
      </c>
      <c r="F4" s="27">
        <v>803.1</v>
      </c>
      <c r="G4" s="27">
        <v>880</v>
      </c>
      <c r="H4" s="27">
        <v>852</v>
      </c>
      <c r="I4" s="27"/>
      <c r="J4" s="27">
        <v>885</v>
      </c>
      <c r="K4" s="27"/>
      <c r="L4" s="27">
        <v>1068</v>
      </c>
      <c r="M4" s="27"/>
      <c r="N4" s="27">
        <v>902</v>
      </c>
      <c r="O4" s="27"/>
      <c r="P4" s="27">
        <v>975</v>
      </c>
      <c r="Q4" s="27"/>
      <c r="R4" s="27">
        <v>884</v>
      </c>
      <c r="S4" s="27"/>
      <c r="T4" s="27">
        <v>820</v>
      </c>
      <c r="U4" s="27"/>
      <c r="V4" s="27">
        <v>746.54</v>
      </c>
      <c r="W4" s="46">
        <v>398.08</v>
      </c>
      <c r="X4" s="46">
        <v>403.92</v>
      </c>
    </row>
    <row r="5" spans="1:24">
      <c r="A5" s="5" t="s">
        <v>4</v>
      </c>
      <c r="B5" s="27">
        <v>677</v>
      </c>
      <c r="C5" s="27">
        <v>700</v>
      </c>
      <c r="D5" s="28">
        <v>640</v>
      </c>
      <c r="E5" s="27">
        <v>652</v>
      </c>
      <c r="F5" s="27">
        <v>752</v>
      </c>
      <c r="G5" s="27">
        <v>756</v>
      </c>
      <c r="H5" s="27">
        <v>772</v>
      </c>
      <c r="I5" s="27">
        <v>642</v>
      </c>
      <c r="J5" s="27"/>
      <c r="K5" s="27">
        <v>694</v>
      </c>
      <c r="L5" s="27"/>
      <c r="M5" s="27">
        <v>709</v>
      </c>
      <c r="N5" s="27"/>
      <c r="O5" s="27">
        <v>850</v>
      </c>
      <c r="P5" s="27"/>
      <c r="Q5" s="27">
        <v>803</v>
      </c>
      <c r="R5" s="27"/>
      <c r="S5" s="27">
        <v>717.2</v>
      </c>
      <c r="T5" s="27"/>
      <c r="U5" s="27">
        <v>732</v>
      </c>
      <c r="V5" s="27"/>
      <c r="W5" s="46">
        <v>789</v>
      </c>
      <c r="X5" s="46"/>
    </row>
    <row r="6" spans="1:24">
      <c r="A6" s="5" t="s">
        <v>6</v>
      </c>
      <c r="B6" s="27">
        <v>103.96</v>
      </c>
      <c r="C6" s="27">
        <v>99</v>
      </c>
      <c r="D6" s="28">
        <v>103</v>
      </c>
      <c r="E6" s="27">
        <v>95</v>
      </c>
      <c r="F6" s="27">
        <v>99</v>
      </c>
      <c r="G6" s="27">
        <v>95</v>
      </c>
      <c r="H6" s="27">
        <v>99</v>
      </c>
      <c r="I6" s="27"/>
      <c r="J6" s="27">
        <v>107</v>
      </c>
      <c r="K6" s="27"/>
      <c r="L6" s="27">
        <v>97</v>
      </c>
      <c r="M6" s="27"/>
      <c r="N6" s="27">
        <v>98.84</v>
      </c>
      <c r="O6" s="27"/>
      <c r="P6" s="27">
        <v>100</v>
      </c>
      <c r="Q6" s="27"/>
      <c r="R6" s="27">
        <v>98</v>
      </c>
      <c r="S6" s="27"/>
      <c r="T6" s="27">
        <v>121</v>
      </c>
      <c r="U6" s="27"/>
      <c r="V6" s="27">
        <v>125.54</v>
      </c>
      <c r="W6" s="46"/>
      <c r="X6" s="46">
        <v>102.23</v>
      </c>
    </row>
    <row r="7" spans="1:24">
      <c r="A7" s="5" t="s">
        <v>7</v>
      </c>
      <c r="B7" s="27">
        <v>85.7</v>
      </c>
      <c r="C7" s="27">
        <v>78</v>
      </c>
      <c r="D7" s="28">
        <v>72.400000000000006</v>
      </c>
      <c r="E7" s="27">
        <v>71.5</v>
      </c>
      <c r="F7" s="27">
        <v>55</v>
      </c>
      <c r="G7" s="27">
        <v>89.6</v>
      </c>
      <c r="H7" s="27">
        <v>71.69</v>
      </c>
      <c r="I7" s="27">
        <v>68.900000000000006</v>
      </c>
      <c r="J7" s="27"/>
      <c r="K7" s="27">
        <v>66.400000000000006</v>
      </c>
      <c r="L7" s="27"/>
      <c r="M7" s="27">
        <v>77.5</v>
      </c>
      <c r="N7" s="27"/>
      <c r="O7" s="27">
        <v>63</v>
      </c>
      <c r="P7" s="27"/>
      <c r="Q7" s="27">
        <v>55.5</v>
      </c>
      <c r="R7" s="27"/>
      <c r="S7" s="27">
        <v>66.599999999999994</v>
      </c>
      <c r="T7" s="27"/>
      <c r="U7" s="27">
        <v>83.6</v>
      </c>
      <c r="V7" s="27"/>
      <c r="W7" s="46">
        <v>80.8</v>
      </c>
      <c r="X7" s="46"/>
    </row>
    <row r="8" spans="1:24">
      <c r="A8" s="5" t="s">
        <v>8</v>
      </c>
      <c r="B8" s="27">
        <v>162.72999999999999</v>
      </c>
      <c r="C8" s="27">
        <v>168</v>
      </c>
      <c r="D8" s="28">
        <v>161.69999999999999</v>
      </c>
      <c r="E8" s="27">
        <v>168.61</v>
      </c>
      <c r="F8" s="27">
        <v>163.94</v>
      </c>
      <c r="G8" s="27">
        <v>178.05</v>
      </c>
      <c r="H8" s="27">
        <v>166</v>
      </c>
      <c r="I8" s="27"/>
      <c r="J8" s="27">
        <v>142.69999999999999</v>
      </c>
      <c r="K8" s="27"/>
      <c r="L8" s="27">
        <v>152</v>
      </c>
      <c r="M8" s="27"/>
      <c r="N8" s="27">
        <v>154.1</v>
      </c>
      <c r="O8" s="27"/>
      <c r="P8" s="27">
        <v>147.4</v>
      </c>
      <c r="Q8" s="27"/>
      <c r="R8" s="27">
        <v>152.18</v>
      </c>
      <c r="S8" s="27"/>
      <c r="T8" s="27">
        <v>150.9</v>
      </c>
      <c r="U8" s="27"/>
      <c r="V8" s="27">
        <v>169.46</v>
      </c>
      <c r="W8" s="46"/>
      <c r="X8" s="46">
        <v>156.83000000000001</v>
      </c>
    </row>
    <row r="9" spans="1:24">
      <c r="A9" s="5" t="s">
        <v>9</v>
      </c>
      <c r="B9" s="27">
        <v>82.5</v>
      </c>
      <c r="C9" s="27">
        <v>83</v>
      </c>
      <c r="D9" s="28">
        <v>73.819999999999993</v>
      </c>
      <c r="E9" s="27">
        <v>77.19</v>
      </c>
      <c r="F9" s="27">
        <v>73.53</v>
      </c>
      <c r="G9" s="27">
        <v>71.53</v>
      </c>
      <c r="H9" s="27">
        <v>83.4</v>
      </c>
      <c r="I9" s="27"/>
      <c r="J9" s="27">
        <v>77.400000000000006</v>
      </c>
      <c r="K9" s="27"/>
      <c r="L9" s="27">
        <v>76.8</v>
      </c>
      <c r="M9" s="27"/>
      <c r="N9" s="27">
        <v>73.400000000000006</v>
      </c>
      <c r="O9" s="27"/>
      <c r="P9" s="27">
        <v>70.8</v>
      </c>
      <c r="Q9" s="27"/>
      <c r="R9" s="27">
        <v>76.099999999999994</v>
      </c>
      <c r="S9" s="27"/>
      <c r="T9" s="27">
        <v>76.8</v>
      </c>
      <c r="U9" s="27"/>
      <c r="V9" s="27">
        <v>77.95</v>
      </c>
      <c r="W9" s="46"/>
      <c r="X9" s="46">
        <v>82.95</v>
      </c>
    </row>
    <row r="10" spans="1:24">
      <c r="A10" s="5" t="s">
        <v>10</v>
      </c>
      <c r="B10" s="27">
        <v>28.15</v>
      </c>
      <c r="C10" s="27">
        <v>26</v>
      </c>
      <c r="D10" s="28">
        <v>23.46</v>
      </c>
      <c r="E10" s="27">
        <v>28.42</v>
      </c>
      <c r="F10" s="27">
        <v>23.34</v>
      </c>
      <c r="G10" s="27">
        <v>21.4</v>
      </c>
      <c r="H10" s="27">
        <v>25.1</v>
      </c>
      <c r="I10" s="27"/>
      <c r="J10" s="27">
        <v>28.1</v>
      </c>
      <c r="K10" s="27"/>
      <c r="L10" s="27">
        <v>26.8</v>
      </c>
      <c r="M10" s="27"/>
      <c r="N10" s="27">
        <v>24.2</v>
      </c>
      <c r="O10" s="27"/>
      <c r="P10" s="27">
        <v>22.3</v>
      </c>
      <c r="Q10" s="27"/>
      <c r="R10" s="27">
        <v>22.29</v>
      </c>
      <c r="S10" s="27"/>
      <c r="T10" s="27">
        <v>26.6</v>
      </c>
      <c r="U10" s="27"/>
      <c r="V10" s="27">
        <v>24.29</v>
      </c>
      <c r="W10" s="46"/>
      <c r="X10" s="46">
        <v>24.79</v>
      </c>
    </row>
    <row r="11" spans="1:24">
      <c r="A11" s="5" t="s">
        <v>11</v>
      </c>
      <c r="B11" s="27">
        <v>28.6</v>
      </c>
      <c r="C11" s="27">
        <v>31</v>
      </c>
      <c r="D11" s="28">
        <v>33.19</v>
      </c>
      <c r="E11" s="27">
        <v>25.52</v>
      </c>
      <c r="F11" s="27">
        <v>32.44</v>
      </c>
      <c r="G11" s="27">
        <v>33.42</v>
      </c>
      <c r="H11" s="27">
        <v>24.39</v>
      </c>
      <c r="I11" s="27"/>
      <c r="J11" s="27">
        <v>28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47"/>
      <c r="X11" s="47"/>
    </row>
    <row r="12" spans="1:24">
      <c r="A12" s="5" t="s">
        <v>12</v>
      </c>
      <c r="B12" s="27">
        <v>9.75</v>
      </c>
      <c r="C12" s="27">
        <v>8</v>
      </c>
      <c r="D12" s="28">
        <v>10.9</v>
      </c>
      <c r="E12" s="27">
        <v>5</v>
      </c>
      <c r="F12" s="27">
        <v>10.8</v>
      </c>
      <c r="G12" s="27">
        <v>9.7200000000000006</v>
      </c>
      <c r="H12" s="27">
        <v>7.94</v>
      </c>
      <c r="I12" s="27"/>
      <c r="J12" s="27">
        <v>11.85</v>
      </c>
      <c r="K12" s="27"/>
      <c r="L12" s="27">
        <v>12.6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46"/>
      <c r="X12" s="46"/>
    </row>
    <row r="13" spans="1:24">
      <c r="A13" s="5" t="s">
        <v>13</v>
      </c>
      <c r="B13" s="27">
        <v>14.4</v>
      </c>
      <c r="C13" s="27">
        <v>13</v>
      </c>
      <c r="D13" s="28">
        <v>9.4</v>
      </c>
      <c r="E13" s="27">
        <v>14.66</v>
      </c>
      <c r="F13" s="27">
        <v>13.79</v>
      </c>
      <c r="G13" s="27">
        <v>16.61</v>
      </c>
      <c r="H13" s="27">
        <v>14.5</v>
      </c>
      <c r="I13" s="27"/>
      <c r="J13" s="27">
        <v>15.4</v>
      </c>
      <c r="K13" s="27"/>
      <c r="L13" s="27">
        <v>21.8</v>
      </c>
      <c r="M13" s="27"/>
      <c r="N13" s="27">
        <v>26.47</v>
      </c>
      <c r="O13" s="27"/>
      <c r="P13" s="27">
        <v>22.83</v>
      </c>
      <c r="Q13" s="27"/>
      <c r="R13" s="27">
        <v>23.21</v>
      </c>
      <c r="S13" s="27"/>
      <c r="T13" s="27"/>
      <c r="U13" s="27"/>
      <c r="V13" s="27"/>
      <c r="W13" s="46"/>
      <c r="X13" s="46"/>
    </row>
    <row r="14" spans="1:24">
      <c r="A14" s="5" t="s">
        <v>14</v>
      </c>
      <c r="B14" s="27">
        <v>6.6</v>
      </c>
      <c r="C14" s="27">
        <v>4</v>
      </c>
      <c r="D14" s="28">
        <v>6.09</v>
      </c>
      <c r="E14" s="27">
        <v>6.14</v>
      </c>
      <c r="F14" s="27">
        <v>5.66</v>
      </c>
      <c r="G14" s="27">
        <v>5.9450000000000003</v>
      </c>
      <c r="H14" s="27">
        <v>7.11</v>
      </c>
      <c r="I14" s="27"/>
      <c r="J14" s="27">
        <v>6.1260000000000003</v>
      </c>
      <c r="K14" s="27"/>
      <c r="L14" s="27">
        <v>3.91</v>
      </c>
      <c r="M14" s="27"/>
      <c r="N14" s="27">
        <v>3.45</v>
      </c>
      <c r="O14" s="27"/>
      <c r="P14" s="27">
        <v>2.87</v>
      </c>
      <c r="Q14" s="27"/>
      <c r="R14" s="27">
        <v>2.73</v>
      </c>
      <c r="S14" s="27"/>
      <c r="T14" s="27">
        <v>5.82</v>
      </c>
      <c r="U14" s="27"/>
      <c r="V14" s="27">
        <v>5.89</v>
      </c>
      <c r="W14" s="46"/>
      <c r="X14" s="46">
        <v>3.3</v>
      </c>
    </row>
    <row r="15" spans="1:24">
      <c r="A15" s="5" t="s">
        <v>15</v>
      </c>
      <c r="B15" s="27">
        <v>285</v>
      </c>
      <c r="C15" s="27">
        <v>269</v>
      </c>
      <c r="D15" s="28">
        <v>270</v>
      </c>
      <c r="E15" s="27">
        <v>311</v>
      </c>
      <c r="F15" s="27">
        <v>228.6</v>
      </c>
      <c r="G15" s="27">
        <v>294</v>
      </c>
      <c r="H15" s="27">
        <v>315.39999999999998</v>
      </c>
      <c r="I15" s="27">
        <v>307.60000000000002</v>
      </c>
      <c r="J15" s="27"/>
      <c r="K15" s="27">
        <v>309</v>
      </c>
      <c r="L15" s="27"/>
      <c r="M15" s="27">
        <v>306</v>
      </c>
      <c r="N15" s="27"/>
      <c r="O15" s="27">
        <v>303</v>
      </c>
      <c r="P15" s="27"/>
      <c r="Q15" s="27">
        <v>261</v>
      </c>
      <c r="R15" s="27"/>
      <c r="S15" s="27">
        <v>292.2</v>
      </c>
      <c r="T15" s="27"/>
      <c r="U15" s="27">
        <v>297.39999999999998</v>
      </c>
      <c r="V15" s="27"/>
      <c r="W15" s="46">
        <v>295.2</v>
      </c>
      <c r="X15" s="46"/>
    </row>
    <row r="16" spans="1:24">
      <c r="A16" s="5" t="s">
        <v>16</v>
      </c>
      <c r="B16" s="27">
        <v>81.900000000000006</v>
      </c>
      <c r="C16" s="27">
        <v>74</v>
      </c>
      <c r="D16" s="28">
        <v>74.099999999999994</v>
      </c>
      <c r="E16" s="27">
        <v>84</v>
      </c>
      <c r="F16" s="27">
        <v>75.400000000000006</v>
      </c>
      <c r="G16" s="27">
        <v>73.16</v>
      </c>
      <c r="H16" s="27">
        <v>71.8</v>
      </c>
      <c r="I16" s="27"/>
      <c r="J16" s="27">
        <v>68.5</v>
      </c>
      <c r="K16" s="27"/>
      <c r="L16" s="27">
        <v>70</v>
      </c>
      <c r="M16" s="27"/>
      <c r="N16" s="27">
        <v>81.5</v>
      </c>
      <c r="O16" s="27">
        <v>11.99</v>
      </c>
      <c r="P16" s="27">
        <v>59.06</v>
      </c>
      <c r="Q16" s="27">
        <v>64.36</v>
      </c>
      <c r="R16" s="27"/>
      <c r="S16" s="27">
        <v>67.180000000000007</v>
      </c>
      <c r="T16" s="27"/>
      <c r="U16" s="27">
        <v>68.34</v>
      </c>
      <c r="V16" s="27"/>
      <c r="W16" s="46">
        <v>70.08</v>
      </c>
      <c r="X16" s="46"/>
    </row>
    <row r="17" spans="1:24">
      <c r="A17" s="5" t="s">
        <v>18</v>
      </c>
      <c r="B17" s="27">
        <v>3</v>
      </c>
      <c r="C17" s="27">
        <v>3</v>
      </c>
      <c r="D17" s="28">
        <v>4.5</v>
      </c>
      <c r="E17" s="27">
        <v>5.94</v>
      </c>
      <c r="F17" s="27">
        <v>1.04</v>
      </c>
      <c r="G17" s="27">
        <v>2.94</v>
      </c>
      <c r="H17" s="27">
        <v>1.47</v>
      </c>
      <c r="I17" s="27"/>
      <c r="J17" s="27">
        <v>3.86</v>
      </c>
      <c r="K17" s="27"/>
      <c r="L17" s="27">
        <v>2.4500000000000002</v>
      </c>
      <c r="M17" s="27"/>
      <c r="N17" s="27">
        <v>2.31</v>
      </c>
      <c r="O17" s="27"/>
      <c r="P17" s="27">
        <v>2.06</v>
      </c>
      <c r="Q17" s="27"/>
      <c r="R17" s="27">
        <v>2.4</v>
      </c>
      <c r="S17" s="27"/>
      <c r="T17" s="27">
        <v>2.74</v>
      </c>
      <c r="U17" s="27"/>
      <c r="V17" s="27">
        <v>3.25</v>
      </c>
      <c r="W17" s="46"/>
      <c r="X17" s="46">
        <v>1.1200000000000001</v>
      </c>
    </row>
    <row r="18" spans="1:24">
      <c r="A18" s="5" t="s">
        <v>19</v>
      </c>
      <c r="B18" s="27">
        <v>1.2</v>
      </c>
      <c r="C18" s="27">
        <v>1</v>
      </c>
      <c r="D18" s="28">
        <v>0.5</v>
      </c>
      <c r="E18" s="27">
        <v>0.8</v>
      </c>
      <c r="F18" s="27">
        <v>1.93</v>
      </c>
      <c r="G18" s="27">
        <v>0.79</v>
      </c>
      <c r="H18" s="27">
        <v>0.54</v>
      </c>
      <c r="I18" s="27"/>
      <c r="J18" s="27">
        <v>0.7</v>
      </c>
      <c r="K18" s="27"/>
      <c r="L18" s="27">
        <v>0.38</v>
      </c>
      <c r="M18" s="27"/>
      <c r="N18" s="27">
        <v>1.3</v>
      </c>
      <c r="O18" s="27"/>
      <c r="P18" s="27">
        <v>0.56000000000000005</v>
      </c>
      <c r="Q18" s="27"/>
      <c r="R18" s="27">
        <v>0.70399999999999996</v>
      </c>
      <c r="S18" s="27"/>
      <c r="T18" s="27">
        <v>0.93</v>
      </c>
      <c r="U18" s="27"/>
      <c r="V18" s="27">
        <v>0.65</v>
      </c>
      <c r="W18" s="46"/>
      <c r="X18" s="46">
        <v>0.61</v>
      </c>
    </row>
    <row r="19" spans="1:24">
      <c r="A19" s="2" t="s">
        <v>43</v>
      </c>
      <c r="B19" s="25">
        <f t="shared" ref="B19:I19" si="0">SUM(B3:B18)</f>
        <v>6899.4899999999989</v>
      </c>
      <c r="C19" s="29">
        <f t="shared" si="0"/>
        <v>5444</v>
      </c>
      <c r="D19" s="29">
        <f t="shared" si="0"/>
        <v>5268.3599999999988</v>
      </c>
      <c r="E19" s="29">
        <f t="shared" si="0"/>
        <v>5262.48</v>
      </c>
      <c r="F19" s="29">
        <f t="shared" si="0"/>
        <v>5256.57</v>
      </c>
      <c r="G19" s="29">
        <f t="shared" si="0"/>
        <v>5278.1649999999991</v>
      </c>
      <c r="H19" s="29">
        <f t="shared" si="0"/>
        <v>5113.3399999999992</v>
      </c>
      <c r="I19" s="29">
        <f t="shared" si="0"/>
        <v>3796.5</v>
      </c>
      <c r="J19" s="29"/>
      <c r="K19" s="29">
        <f>SUM(K3:K18)</f>
        <v>3848.4</v>
      </c>
      <c r="L19" s="29"/>
      <c r="M19" s="29">
        <f>SUM(M3:M18)</f>
        <v>3800.94</v>
      </c>
      <c r="N19" s="29"/>
      <c r="O19" s="29">
        <f>SUM(O3:O18)</f>
        <v>3753.1099999999997</v>
      </c>
      <c r="P19" s="29"/>
      <c r="Q19" s="29">
        <f>SUM(Q3:Q18)</f>
        <v>3630.09</v>
      </c>
      <c r="R19" s="29"/>
      <c r="S19" s="29">
        <f>SUM(S3:S18)</f>
        <v>3884.66</v>
      </c>
      <c r="T19" s="29"/>
      <c r="U19" s="29">
        <f>SUM(U3:U18)</f>
        <v>3781.7400000000002</v>
      </c>
      <c r="V19" s="29"/>
      <c r="W19" s="48">
        <f>SUM(W3:W18)</f>
        <v>3822.92</v>
      </c>
      <c r="X19" s="48"/>
    </row>
    <row r="20" spans="1:24">
      <c r="A20" s="3" t="s">
        <v>20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49"/>
      <c r="X20" s="49"/>
    </row>
    <row r="21" spans="1:24">
      <c r="A21" s="1" t="s">
        <v>21</v>
      </c>
      <c r="B21" s="27">
        <v>941</v>
      </c>
      <c r="C21" s="27">
        <v>992</v>
      </c>
      <c r="D21" s="28">
        <v>920</v>
      </c>
      <c r="E21" s="27">
        <v>926</v>
      </c>
      <c r="F21" s="27">
        <v>996</v>
      </c>
      <c r="G21" s="27">
        <v>941</v>
      </c>
      <c r="H21" s="27">
        <v>845</v>
      </c>
      <c r="I21" s="27">
        <v>800</v>
      </c>
      <c r="J21" s="27"/>
      <c r="K21" s="27">
        <v>791</v>
      </c>
      <c r="L21" s="27"/>
      <c r="M21" s="27">
        <v>780</v>
      </c>
      <c r="N21" s="27"/>
      <c r="O21" s="27">
        <v>839.6</v>
      </c>
      <c r="P21" s="27"/>
      <c r="Q21" s="27">
        <v>771.7</v>
      </c>
      <c r="R21" s="27"/>
      <c r="S21" s="27">
        <v>807.7</v>
      </c>
      <c r="T21" s="27"/>
      <c r="U21" s="27">
        <v>842.3</v>
      </c>
      <c r="V21" s="27"/>
      <c r="W21" s="46">
        <v>888.56</v>
      </c>
      <c r="X21" s="46"/>
    </row>
    <row r="22" spans="1:24">
      <c r="A22" s="1" t="s">
        <v>22</v>
      </c>
      <c r="B22" s="27">
        <v>779.1</v>
      </c>
      <c r="C22" s="27">
        <v>747</v>
      </c>
      <c r="D22" s="28">
        <v>823</v>
      </c>
      <c r="E22" s="27">
        <v>805</v>
      </c>
      <c r="F22" s="27">
        <v>759</v>
      </c>
      <c r="G22" s="27">
        <v>701</v>
      </c>
      <c r="H22" s="27">
        <v>654.6</v>
      </c>
      <c r="I22" s="27">
        <v>693.75</v>
      </c>
      <c r="J22" s="27"/>
      <c r="K22" s="27">
        <v>655.43</v>
      </c>
      <c r="L22" s="27"/>
      <c r="M22" s="27">
        <v>686.92</v>
      </c>
      <c r="N22" s="27"/>
      <c r="O22" s="27">
        <v>687.52</v>
      </c>
      <c r="P22" s="27"/>
      <c r="Q22" s="27">
        <v>612.85</v>
      </c>
      <c r="R22" s="27"/>
      <c r="S22" s="27">
        <v>621.98</v>
      </c>
      <c r="T22" s="27"/>
      <c r="U22" s="27">
        <v>631.63</v>
      </c>
      <c r="V22" s="27"/>
      <c r="W22" s="46">
        <v>632.14</v>
      </c>
      <c r="X22" s="46"/>
    </row>
    <row r="23" spans="1:24">
      <c r="A23" s="1" t="s">
        <v>23</v>
      </c>
      <c r="B23" s="27">
        <v>6.1</v>
      </c>
      <c r="C23" s="27">
        <v>5</v>
      </c>
      <c r="D23" s="28">
        <v>4.5</v>
      </c>
      <c r="E23" s="27">
        <v>4.43</v>
      </c>
      <c r="F23" s="27">
        <v>4.3</v>
      </c>
      <c r="G23" s="27">
        <v>7.84</v>
      </c>
      <c r="H23" s="27">
        <v>2.54</v>
      </c>
      <c r="I23" s="27">
        <v>0</v>
      </c>
      <c r="J23" s="27"/>
      <c r="K23" s="27">
        <v>7.53</v>
      </c>
      <c r="L23" s="27"/>
      <c r="M23" s="27">
        <v>5.3</v>
      </c>
      <c r="N23" s="27"/>
      <c r="O23" s="27">
        <v>5</v>
      </c>
      <c r="P23" s="27"/>
      <c r="Q23" s="27">
        <v>3.63</v>
      </c>
      <c r="R23" s="27"/>
      <c r="S23" s="27">
        <v>1.81</v>
      </c>
      <c r="T23" s="27"/>
      <c r="U23" s="27">
        <v>1.83</v>
      </c>
      <c r="V23" s="27"/>
      <c r="W23" s="46">
        <v>0.41</v>
      </c>
      <c r="X23" s="46"/>
    </row>
    <row r="24" spans="1:24">
      <c r="A24" s="5" t="s">
        <v>24</v>
      </c>
      <c r="B24" s="27">
        <v>4</v>
      </c>
      <c r="C24" s="27">
        <v>3</v>
      </c>
      <c r="D24" s="28">
        <v>6</v>
      </c>
      <c r="E24" s="27">
        <v>2.4</v>
      </c>
      <c r="F24" s="27">
        <v>11.2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47"/>
      <c r="X24" s="47"/>
    </row>
    <row r="25" spans="1:24">
      <c r="A25" s="2" t="s">
        <v>44</v>
      </c>
      <c r="B25" s="25">
        <f t="shared" ref="B25:G25" si="1">SUM(B21:B24)</f>
        <v>1730.1999999999998</v>
      </c>
      <c r="C25" s="29">
        <f t="shared" si="1"/>
        <v>1747</v>
      </c>
      <c r="D25" s="29">
        <f t="shared" si="1"/>
        <v>1753.5</v>
      </c>
      <c r="E25" s="29">
        <f t="shared" si="1"/>
        <v>1737.8300000000002</v>
      </c>
      <c r="F25" s="29">
        <f t="shared" si="1"/>
        <v>1770.5</v>
      </c>
      <c r="G25" s="29">
        <f t="shared" si="1"/>
        <v>1649.84</v>
      </c>
      <c r="H25" s="29">
        <f>SUM(H21:H24)</f>
        <v>1502.1399999999999</v>
      </c>
      <c r="I25" s="29">
        <f>SUM(I21:I24)</f>
        <v>1493.75</v>
      </c>
      <c r="J25" s="29"/>
      <c r="K25" s="29">
        <f>SUM(K21:K24)</f>
        <v>1453.9599999999998</v>
      </c>
      <c r="L25" s="29"/>
      <c r="M25" s="29">
        <f>SUM(M21:M24)</f>
        <v>1472.22</v>
      </c>
      <c r="N25" s="29"/>
      <c r="O25" s="29">
        <f>SUM(O21:O24)</f>
        <v>1532.12</v>
      </c>
      <c r="P25" s="29"/>
      <c r="Q25" s="29">
        <f>SUM(Q21:Q24)</f>
        <v>1388.1800000000003</v>
      </c>
      <c r="R25" s="29"/>
      <c r="S25" s="29">
        <f>SUM(S21:S24)</f>
        <v>1431.49</v>
      </c>
      <c r="T25" s="29"/>
      <c r="U25" s="29">
        <f>SUM(U21:U24)</f>
        <v>1475.7599999999998</v>
      </c>
      <c r="V25" s="29"/>
      <c r="W25" s="48">
        <f>SUM(W21:W24)</f>
        <v>1521.11</v>
      </c>
      <c r="X25" s="48"/>
    </row>
    <row r="26" spans="1:24">
      <c r="A26" s="3" t="s">
        <v>25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49"/>
      <c r="X26" s="49"/>
    </row>
    <row r="27" spans="1:24">
      <c r="A27" s="1" t="s">
        <v>26</v>
      </c>
      <c r="B27" s="27">
        <v>28.9</v>
      </c>
      <c r="C27" s="27">
        <v>30</v>
      </c>
      <c r="D27" s="28">
        <v>32.700000000000003</v>
      </c>
      <c r="E27" s="27">
        <v>34.732999999999997</v>
      </c>
      <c r="F27" s="27">
        <v>33.35</v>
      </c>
      <c r="G27" s="27">
        <v>27.875</v>
      </c>
      <c r="H27" s="27">
        <v>29.5</v>
      </c>
      <c r="I27" s="27">
        <v>29</v>
      </c>
      <c r="J27" s="27"/>
      <c r="K27" s="27">
        <v>32</v>
      </c>
      <c r="L27" s="27"/>
      <c r="M27" s="27">
        <v>26.85</v>
      </c>
      <c r="N27" s="27"/>
      <c r="O27" s="27">
        <v>23.2</v>
      </c>
      <c r="P27" s="27"/>
      <c r="Q27" s="27">
        <v>16</v>
      </c>
      <c r="R27" s="27"/>
      <c r="S27" s="27">
        <v>19</v>
      </c>
      <c r="T27" s="27"/>
      <c r="U27" s="27">
        <v>18.43</v>
      </c>
      <c r="V27" s="27"/>
      <c r="W27" s="46">
        <v>16.16</v>
      </c>
      <c r="X27" s="46"/>
    </row>
    <row r="28" spans="1:24">
      <c r="A28" s="1" t="s">
        <v>27</v>
      </c>
      <c r="B28" s="27">
        <v>16.91</v>
      </c>
      <c r="C28" s="27">
        <v>22</v>
      </c>
      <c r="D28" s="28">
        <v>19.7</v>
      </c>
      <c r="E28" s="27">
        <v>12.4</v>
      </c>
      <c r="F28" s="27">
        <v>13.2</v>
      </c>
      <c r="G28" s="27">
        <v>7.1040000000000001</v>
      </c>
      <c r="H28" s="27">
        <v>11.5</v>
      </c>
      <c r="I28" s="27">
        <v>14.47</v>
      </c>
      <c r="J28" s="27"/>
      <c r="K28" s="27">
        <v>14.944000000000001</v>
      </c>
      <c r="L28" s="27"/>
      <c r="M28" s="27">
        <v>9.92</v>
      </c>
      <c r="N28" s="27"/>
      <c r="O28" s="27">
        <v>7.64</v>
      </c>
      <c r="P28" s="27"/>
      <c r="Q28" s="27">
        <v>13.878</v>
      </c>
      <c r="R28" s="27"/>
      <c r="S28" s="27">
        <v>13.878</v>
      </c>
      <c r="T28" s="27"/>
      <c r="U28" s="27">
        <v>21.81</v>
      </c>
      <c r="V28" s="27"/>
      <c r="W28" s="46">
        <v>18.7</v>
      </c>
      <c r="X28" s="46"/>
    </row>
    <row r="29" spans="1:24">
      <c r="A29" s="1" t="s">
        <v>28</v>
      </c>
      <c r="B29" s="27">
        <v>25.34</v>
      </c>
      <c r="C29" s="27">
        <v>31</v>
      </c>
      <c r="D29" s="28">
        <v>36.700000000000003</v>
      </c>
      <c r="E29" s="27">
        <v>30.3</v>
      </c>
      <c r="F29" s="27">
        <v>32.200000000000003</v>
      </c>
      <c r="G29" s="27">
        <v>33.450000000000003</v>
      </c>
      <c r="H29" s="27">
        <v>19.649999999999999</v>
      </c>
      <c r="I29" s="27">
        <v>34.200000000000003</v>
      </c>
      <c r="J29" s="27"/>
      <c r="K29" s="27">
        <v>33.5</v>
      </c>
      <c r="L29" s="27"/>
      <c r="M29" s="27">
        <v>32.200000000000003</v>
      </c>
      <c r="N29" s="27"/>
      <c r="O29" s="27">
        <v>32.14</v>
      </c>
      <c r="P29" s="27"/>
      <c r="Q29" s="27">
        <v>22.89</v>
      </c>
      <c r="R29" s="27"/>
      <c r="S29" s="27">
        <v>25.76</v>
      </c>
      <c r="T29" s="27"/>
      <c r="U29" s="27">
        <v>32.54</v>
      </c>
      <c r="V29" s="27"/>
      <c r="W29" s="46">
        <v>22.46</v>
      </c>
      <c r="X29" s="46"/>
    </row>
    <row r="30" spans="1:24">
      <c r="A30" s="1" t="s">
        <v>29</v>
      </c>
      <c r="B30" s="27">
        <v>17.5</v>
      </c>
      <c r="C30" s="27">
        <v>15</v>
      </c>
      <c r="D30" s="28">
        <v>14.9</v>
      </c>
      <c r="E30" s="27">
        <v>9.3800000000000008</v>
      </c>
      <c r="F30" s="27">
        <v>2.82</v>
      </c>
      <c r="G30" s="27">
        <v>1.9</v>
      </c>
      <c r="H30" s="27">
        <v>3.1240000000000001</v>
      </c>
      <c r="I30" s="27">
        <v>4.2</v>
      </c>
      <c r="J30" s="27"/>
      <c r="K30" s="27">
        <v>3.35</v>
      </c>
      <c r="L30" s="27"/>
      <c r="M30" s="27">
        <v>4.2</v>
      </c>
      <c r="N30" s="27"/>
      <c r="O30" s="27">
        <v>8.9</v>
      </c>
      <c r="P30" s="27"/>
      <c r="Q30" s="27">
        <v>7.8</v>
      </c>
      <c r="R30" s="27"/>
      <c r="S30" s="27">
        <v>5.3</v>
      </c>
      <c r="T30" s="27"/>
      <c r="U30" s="27">
        <v>4.9000000000000004</v>
      </c>
      <c r="V30" s="27"/>
      <c r="W30" s="46">
        <v>4.9000000000000004</v>
      </c>
      <c r="X30" s="46"/>
    </row>
    <row r="31" spans="1:24">
      <c r="A31" s="5" t="s">
        <v>30</v>
      </c>
      <c r="B31" s="27">
        <v>10.25</v>
      </c>
      <c r="C31" s="27">
        <v>12</v>
      </c>
      <c r="D31" s="28">
        <v>14.9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47"/>
      <c r="X31" s="47"/>
    </row>
    <row r="32" spans="1:24">
      <c r="A32" s="1" t="s">
        <v>34</v>
      </c>
      <c r="B32" s="27">
        <v>9.42</v>
      </c>
      <c r="C32" s="27">
        <v>13</v>
      </c>
      <c r="D32" s="28">
        <v>18.559999999999999</v>
      </c>
      <c r="E32" s="27">
        <v>10.79</v>
      </c>
      <c r="F32" s="27">
        <v>4.57</v>
      </c>
      <c r="G32" s="27">
        <v>4.21</v>
      </c>
      <c r="H32" s="27">
        <v>3.78</v>
      </c>
      <c r="I32" s="27">
        <v>7.02</v>
      </c>
      <c r="J32" s="27"/>
      <c r="K32" s="27">
        <v>7.94</v>
      </c>
      <c r="L32" s="27"/>
      <c r="M32" s="27">
        <v>8</v>
      </c>
      <c r="N32" s="27"/>
      <c r="O32" s="27">
        <v>7.83</v>
      </c>
      <c r="P32" s="27"/>
      <c r="Q32" s="27">
        <v>6.34</v>
      </c>
      <c r="R32" s="27"/>
      <c r="S32" s="27">
        <v>9.39</v>
      </c>
      <c r="T32" s="27"/>
      <c r="U32" s="27">
        <v>8.86</v>
      </c>
      <c r="V32" s="27"/>
      <c r="W32" s="46">
        <v>4.83</v>
      </c>
      <c r="X32" s="46"/>
    </row>
    <row r="33" spans="1:24">
      <c r="A33" s="1" t="s">
        <v>35</v>
      </c>
      <c r="B33" s="27">
        <v>5.4</v>
      </c>
      <c r="C33" s="27">
        <v>7</v>
      </c>
      <c r="D33" s="28">
        <v>6.4</v>
      </c>
      <c r="E33" s="27">
        <v>4.03</v>
      </c>
      <c r="F33" s="27">
        <v>6.3</v>
      </c>
      <c r="G33" s="27">
        <v>8.94</v>
      </c>
      <c r="H33" s="27">
        <v>7.37</v>
      </c>
      <c r="I33" s="27">
        <v>12.06</v>
      </c>
      <c r="J33" s="27"/>
      <c r="K33" s="27">
        <v>7.49</v>
      </c>
      <c r="L33" s="27"/>
      <c r="M33" s="27">
        <v>4.92</v>
      </c>
      <c r="N33" s="27"/>
      <c r="O33" s="27">
        <v>5.19</v>
      </c>
      <c r="P33" s="27"/>
      <c r="Q33" s="27">
        <v>4.9400000000000004</v>
      </c>
      <c r="R33" s="27"/>
      <c r="S33" s="27">
        <v>5.73</v>
      </c>
      <c r="T33" s="27"/>
      <c r="U33" s="27">
        <v>5.56</v>
      </c>
      <c r="V33" s="27"/>
      <c r="W33" s="46">
        <v>4.68</v>
      </c>
      <c r="X33" s="46"/>
    </row>
    <row r="34" spans="1:24">
      <c r="A34" s="1" t="s">
        <v>36</v>
      </c>
      <c r="B34" s="27">
        <v>3.92</v>
      </c>
      <c r="C34" s="27">
        <v>2</v>
      </c>
      <c r="D34" s="28">
        <v>6</v>
      </c>
      <c r="E34" s="27">
        <v>1.87</v>
      </c>
      <c r="F34" s="27">
        <v>4</v>
      </c>
      <c r="G34" s="27">
        <v>5.63</v>
      </c>
      <c r="H34" s="27">
        <v>3.73</v>
      </c>
      <c r="I34" s="27">
        <v>7.2</v>
      </c>
      <c r="J34" s="27"/>
      <c r="K34" s="27">
        <v>3.9</v>
      </c>
      <c r="L34" s="27"/>
      <c r="M34" s="27">
        <v>2.4700000000000002</v>
      </c>
      <c r="N34" s="27"/>
      <c r="O34" s="27">
        <v>3.39</v>
      </c>
      <c r="P34" s="27"/>
      <c r="Q34" s="27">
        <v>2.86</v>
      </c>
      <c r="R34" s="27"/>
      <c r="S34" s="27">
        <v>2.79</v>
      </c>
      <c r="T34" s="27"/>
      <c r="U34" s="27">
        <v>2.54</v>
      </c>
      <c r="V34" s="27"/>
      <c r="W34" s="46">
        <v>2.97</v>
      </c>
      <c r="X34" s="46"/>
    </row>
    <row r="35" spans="1:24">
      <c r="A35" s="2" t="s">
        <v>45</v>
      </c>
      <c r="B35" s="25">
        <f t="shared" ref="B35:I35" si="2">SUM(B27:B34)</f>
        <v>117.64000000000001</v>
      </c>
      <c r="C35" s="29">
        <f t="shared" si="2"/>
        <v>132</v>
      </c>
      <c r="D35" s="29">
        <f t="shared" si="2"/>
        <v>149.86000000000001</v>
      </c>
      <c r="E35" s="29">
        <f t="shared" si="2"/>
        <v>103.50299999999999</v>
      </c>
      <c r="F35" s="29">
        <f t="shared" si="2"/>
        <v>96.439999999999984</v>
      </c>
      <c r="G35" s="29">
        <f t="shared" si="2"/>
        <v>89.108999999999995</v>
      </c>
      <c r="H35" s="29">
        <f t="shared" si="2"/>
        <v>78.654000000000011</v>
      </c>
      <c r="I35" s="29">
        <f t="shared" si="2"/>
        <v>108.15</v>
      </c>
      <c r="J35" s="29"/>
      <c r="K35" s="29">
        <f>SUM(K27:K34)</f>
        <v>103.124</v>
      </c>
      <c r="L35" s="29"/>
      <c r="M35" s="29">
        <f>SUM(M27:M34)</f>
        <v>88.56</v>
      </c>
      <c r="N35" s="29"/>
      <c r="O35" s="29">
        <f>SUM(O27:O34)</f>
        <v>88.29</v>
      </c>
      <c r="P35" s="29"/>
      <c r="Q35" s="29">
        <f>SUM(Q27:Q34)</f>
        <v>74.707999999999998</v>
      </c>
      <c r="R35" s="29"/>
      <c r="S35" s="29">
        <f>SUM(S27:S34)</f>
        <v>81.848000000000013</v>
      </c>
      <c r="T35" s="29"/>
      <c r="U35" s="29">
        <f>SUM(U27:U34)</f>
        <v>94.640000000000015</v>
      </c>
      <c r="V35" s="29"/>
      <c r="W35" s="48">
        <f>SUM(W27:W34)</f>
        <v>74.699999999999989</v>
      </c>
      <c r="X35" s="48"/>
    </row>
    <row r="36" spans="1:24">
      <c r="A36" s="2" t="s">
        <v>37</v>
      </c>
      <c r="B36" s="25">
        <f>SUM(B35,B25,B19)</f>
        <v>8747.3299999999981</v>
      </c>
      <c r="C36" s="29">
        <f t="shared" ref="C36:I36" si="3">SUM(C19,C25,C35)</f>
        <v>7323</v>
      </c>
      <c r="D36" s="29">
        <f t="shared" si="3"/>
        <v>7171.7199999999984</v>
      </c>
      <c r="E36" s="29">
        <f t="shared" si="3"/>
        <v>7103.8129999999992</v>
      </c>
      <c r="F36" s="29">
        <f t="shared" si="3"/>
        <v>7123.5099999999993</v>
      </c>
      <c r="G36" s="29">
        <f t="shared" si="3"/>
        <v>7017.1139999999996</v>
      </c>
      <c r="H36" s="29">
        <f t="shared" si="3"/>
        <v>6694.134</v>
      </c>
      <c r="I36" s="29">
        <f t="shared" si="3"/>
        <v>5398.4</v>
      </c>
      <c r="J36" s="29"/>
      <c r="K36" s="29">
        <f>SUM(K19,K25,K35)</f>
        <v>5405.4839999999995</v>
      </c>
      <c r="L36" s="29"/>
      <c r="M36" s="29">
        <f>SUM(M19,M25,M35)</f>
        <v>5361.72</v>
      </c>
      <c r="N36" s="29"/>
      <c r="O36" s="29">
        <f>SUM(O19,O25,O35)</f>
        <v>5373.5199999999995</v>
      </c>
      <c r="P36" s="29"/>
      <c r="Q36" s="29">
        <f>SUM(Q19,Q25,Q35)</f>
        <v>5092.9780000000001</v>
      </c>
      <c r="R36" s="29"/>
      <c r="S36" s="29">
        <f>SUM(S19,S25,S35)</f>
        <v>5397.9979999999996</v>
      </c>
      <c r="T36" s="29"/>
      <c r="U36" s="29">
        <f>SUM(U19,U25,U35)</f>
        <v>5352.14</v>
      </c>
      <c r="V36" s="29"/>
      <c r="W36" s="48">
        <f>SUM(W19,W25,W35)</f>
        <v>5418.73</v>
      </c>
      <c r="X36" s="48"/>
    </row>
    <row r="37" spans="1:24">
      <c r="A37" s="2"/>
    </row>
    <row r="38" spans="1:24">
      <c r="A38" s="2"/>
    </row>
    <row r="39" spans="1:24">
      <c r="A39" s="1" t="s">
        <v>42</v>
      </c>
    </row>
    <row r="40" spans="1:24">
      <c r="A40" s="1" t="s">
        <v>50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24" s="2" customFormat="1">
      <c r="A41" s="1" t="s">
        <v>51</v>
      </c>
    </row>
    <row r="42" spans="1:2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2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8" spans="1:24" s="2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54" spans="1:12" s="2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9" spans="1:12" s="2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4" spans="1:12" s="2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98" spans="1:12">
      <c r="A98" s="2"/>
      <c r="I98" s="2"/>
      <c r="J98" s="2"/>
      <c r="K98" s="2"/>
      <c r="L98" s="2"/>
    </row>
    <row r="99" spans="1:12">
      <c r="A99" s="4"/>
    </row>
    <row r="116" spans="1:12">
      <c r="H116" s="2"/>
    </row>
    <row r="117" spans="1:12">
      <c r="A117" s="2"/>
      <c r="H117" s="2"/>
      <c r="I117" s="2"/>
      <c r="J117" s="2"/>
      <c r="K117" s="2"/>
      <c r="L117" s="2"/>
    </row>
    <row r="118" spans="1:12">
      <c r="A118" s="2"/>
      <c r="I118" s="2"/>
      <c r="J118" s="2"/>
      <c r="K118" s="2"/>
      <c r="L118" s="2"/>
    </row>
    <row r="121" spans="1:12">
      <c r="A121" s="4"/>
    </row>
    <row r="122" spans="1:12">
      <c r="H122" s="2"/>
    </row>
    <row r="123" spans="1:12">
      <c r="A123" s="2"/>
      <c r="H123" s="2"/>
      <c r="I123" s="2"/>
      <c r="J123" s="2"/>
      <c r="K123" s="2"/>
      <c r="L123" s="2"/>
    </row>
    <row r="124" spans="1:12">
      <c r="A124" s="2"/>
      <c r="I124" s="2"/>
      <c r="J124" s="2"/>
      <c r="K124" s="2"/>
      <c r="L124" s="2"/>
    </row>
    <row r="135" spans="1:12">
      <c r="H135" s="2"/>
    </row>
    <row r="136" spans="1:12">
      <c r="A136" s="2"/>
      <c r="I136" s="2"/>
      <c r="J136" s="2"/>
      <c r="K136" s="2"/>
      <c r="L136" s="2"/>
    </row>
  </sheetData>
  <printOptions gridLines="1" gridLinesSet="0"/>
  <pageMargins left="0.70866141732283472" right="0.70866141732283472" top="0.78740157480314965" bottom="0.78740157480314965" header="0.31496062992125984" footer="0.31496062992125984"/>
  <pageSetup paperSize="9" scale="94" orientation="landscape" r:id="rId1"/>
  <headerFooter alignWithMargins="0">
    <oddHeader>&amp;L&amp;"Arial,Fett"&amp;14Kommunale ARA&amp;C&amp;"Arial,Fett"&amp;14Klärschlammentsorgung</oddHeader>
    <oddFooter>&amp;L&amp;F / &amp;A&amp;R&amp;D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5"/>
  <sheetViews>
    <sheetView workbookViewId="0">
      <selection activeCell="B2" sqref="B2"/>
    </sheetView>
  </sheetViews>
  <sheetFormatPr baseColWidth="10" defaultColWidth="11.42578125" defaultRowHeight="15"/>
  <cols>
    <col min="1" max="1" width="45.42578125" style="33" bestFit="1" customWidth="1"/>
    <col min="2" max="2" width="121.42578125" style="33" customWidth="1"/>
    <col min="3" max="16384" width="11.42578125" style="33"/>
  </cols>
  <sheetData>
    <row r="1" spans="1:2">
      <c r="A1" s="31" t="s">
        <v>52</v>
      </c>
      <c r="B1" s="32" t="s">
        <v>53</v>
      </c>
    </row>
    <row r="2" spans="1:2" ht="29.25" customHeight="1">
      <c r="A2" s="31" t="s">
        <v>54</v>
      </c>
      <c r="B2" s="31" t="s">
        <v>95</v>
      </c>
    </row>
    <row r="3" spans="1:2">
      <c r="A3" s="31" t="s">
        <v>55</v>
      </c>
      <c r="B3" s="32" t="s">
        <v>56</v>
      </c>
    </row>
    <row r="4" spans="1:2" ht="28.5" customHeight="1">
      <c r="A4" s="34" t="s">
        <v>57</v>
      </c>
      <c r="B4" s="32" t="s">
        <v>58</v>
      </c>
    </row>
    <row r="5" spans="1:2">
      <c r="A5" s="31" t="s">
        <v>59</v>
      </c>
      <c r="B5" s="32" t="s">
        <v>60</v>
      </c>
    </row>
    <row r="6" spans="1:2">
      <c r="A6" s="31" t="s">
        <v>61</v>
      </c>
      <c r="B6" s="32" t="s">
        <v>62</v>
      </c>
    </row>
    <row r="7" spans="1:2">
      <c r="A7" s="31" t="s">
        <v>63</v>
      </c>
      <c r="B7" s="35" t="s">
        <v>64</v>
      </c>
    </row>
    <row r="8" spans="1:2">
      <c r="A8" s="31" t="s">
        <v>65</v>
      </c>
      <c r="B8" s="36" t="s">
        <v>66</v>
      </c>
    </row>
    <row r="9" spans="1:2">
      <c r="A9" s="37" t="s">
        <v>67</v>
      </c>
      <c r="B9" s="38" t="s">
        <v>96</v>
      </c>
    </row>
    <row r="10" spans="1:2">
      <c r="A10" s="31" t="s">
        <v>68</v>
      </c>
      <c r="B10" s="35" t="s">
        <v>69</v>
      </c>
    </row>
    <row r="11" spans="1:2">
      <c r="A11" s="31" t="s">
        <v>70</v>
      </c>
      <c r="B11" s="39">
        <v>1987</v>
      </c>
    </row>
    <row r="12" spans="1:2">
      <c r="A12" s="31" t="s">
        <v>71</v>
      </c>
      <c r="B12" s="39">
        <v>2022</v>
      </c>
    </row>
    <row r="13" spans="1:2">
      <c r="A13" s="34" t="s">
        <v>72</v>
      </c>
      <c r="B13" s="39" t="s">
        <v>73</v>
      </c>
    </row>
    <row r="14" spans="1:2">
      <c r="A14" s="34" t="s">
        <v>74</v>
      </c>
      <c r="B14" s="40" t="s">
        <v>75</v>
      </c>
    </row>
    <row r="15" spans="1:2">
      <c r="A15" s="31" t="s">
        <v>76</v>
      </c>
      <c r="B15" s="32" t="s">
        <v>77</v>
      </c>
    </row>
    <row r="16" spans="1:2" ht="28.5" customHeight="1">
      <c r="A16" s="34" t="s">
        <v>78</v>
      </c>
      <c r="B16" s="41" t="s">
        <v>79</v>
      </c>
    </row>
    <row r="17" spans="1:2" ht="42.75" customHeight="1">
      <c r="A17" s="34" t="s">
        <v>80</v>
      </c>
      <c r="B17" s="41" t="s">
        <v>81</v>
      </c>
    </row>
    <row r="18" spans="1:2" s="44" customFormat="1" ht="14.25">
      <c r="A18" s="42" t="s">
        <v>82</v>
      </c>
      <c r="B18" s="43"/>
    </row>
    <row r="19" spans="1:2" s="44" customFormat="1" ht="14.25">
      <c r="A19" s="37" t="s">
        <v>83</v>
      </c>
      <c r="B19" s="35" t="s">
        <v>84</v>
      </c>
    </row>
    <row r="20" spans="1:2" ht="28.5" customHeight="1">
      <c r="A20" s="42" t="s">
        <v>85</v>
      </c>
      <c r="B20" s="32" t="s">
        <v>86</v>
      </c>
    </row>
    <row r="21" spans="1:2">
      <c r="A21" s="34" t="s">
        <v>87</v>
      </c>
      <c r="B21" s="32" t="s">
        <v>88</v>
      </c>
    </row>
    <row r="22" spans="1:2">
      <c r="A22" s="34" t="s">
        <v>89</v>
      </c>
      <c r="B22" s="32" t="s">
        <v>90</v>
      </c>
    </row>
    <row r="23" spans="1:2">
      <c r="A23" s="34" t="s">
        <v>91</v>
      </c>
      <c r="B23" s="32" t="s">
        <v>92</v>
      </c>
    </row>
    <row r="24" spans="1:2">
      <c r="A24" s="37" t="s">
        <v>93</v>
      </c>
      <c r="B24" s="45"/>
    </row>
    <row r="25" spans="1:2">
      <c r="A25" s="31" t="s">
        <v>94</v>
      </c>
      <c r="B25" s="32"/>
    </row>
  </sheetData>
  <hyperlinks>
    <hyperlink ref="B7" r:id="rId1"/>
  </hyperlinks>
  <pageMargins left="0.70866141732283472" right="0.70866141732283472" top="0.78740157480314965" bottom="0.78740157480314965" header="0.31496062992125984" footer="0.31496062992125984"/>
  <pageSetup paperSize="9" scale="78" orientation="landscape" r:id="rId2"/>
  <headerFooter>
    <oddHeader>&amp;L&amp;"Arial,Fett"&amp;14Kommunale ARA - Klärschlammentsorgung&amp;C&amp;"Arial,Fett"&amp;14Metadaten</oddHeader>
    <oddFooter>&amp;L&amp;F / 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68"/>
  <sheetViews>
    <sheetView zoomScale="75" zoomScaleNormal="75" workbookViewId="0"/>
  </sheetViews>
  <sheetFormatPr baseColWidth="10" defaultColWidth="11.5703125" defaultRowHeight="12.75"/>
  <cols>
    <col min="1" max="1" width="18.28515625" style="7" bestFit="1" customWidth="1"/>
    <col min="2" max="2" width="8.42578125" style="7" bestFit="1" customWidth="1"/>
    <col min="3" max="3" width="7.7109375" style="7" bestFit="1" customWidth="1"/>
    <col min="4" max="4" width="8.28515625" style="7" bestFit="1" customWidth="1"/>
    <col min="5" max="5" width="8.42578125" style="7" bestFit="1" customWidth="1"/>
    <col min="6" max="6" width="7.7109375" style="7" bestFit="1" customWidth="1"/>
    <col min="7" max="7" width="8.28515625" style="7" bestFit="1" customWidth="1"/>
    <col min="8" max="8" width="8.42578125" style="7" bestFit="1" customWidth="1"/>
    <col min="9" max="9" width="7.7109375" style="7" bestFit="1" customWidth="1"/>
    <col min="10" max="11" width="8.28515625" style="7" bestFit="1" customWidth="1"/>
    <col min="12" max="12" width="8" style="7" bestFit="1" customWidth="1"/>
    <col min="13" max="13" width="8.28515625" style="7" bestFit="1" customWidth="1"/>
    <col min="14" max="14" width="8.42578125" style="7" bestFit="1" customWidth="1"/>
    <col min="15" max="16" width="8" style="7" bestFit="1" customWidth="1"/>
    <col min="17" max="17" width="8.42578125" style="7" bestFit="1" customWidth="1"/>
    <col min="18" max="18" width="7.7109375" style="7" bestFit="1" customWidth="1"/>
    <col min="19" max="22" width="8.42578125" style="7" bestFit="1" customWidth="1"/>
    <col min="23" max="23" width="7.7109375" style="7" bestFit="1" customWidth="1"/>
    <col min="24" max="24" width="8.42578125" style="7" bestFit="1" customWidth="1"/>
    <col min="25" max="26" width="8" style="7" bestFit="1" customWidth="1"/>
    <col min="27" max="28" width="8.42578125" style="7" bestFit="1" customWidth="1"/>
    <col min="29" max="29" width="8" style="7" bestFit="1" customWidth="1"/>
    <col min="30" max="31" width="8.42578125" style="7" bestFit="1" customWidth="1"/>
    <col min="32" max="32" width="7.7109375" style="7" bestFit="1" customWidth="1"/>
    <col min="33" max="35" width="8.42578125" style="7" bestFit="1" customWidth="1"/>
    <col min="36" max="36" width="8" style="7" bestFit="1" customWidth="1"/>
    <col min="37" max="37" width="8.28515625" style="7" bestFit="1" customWidth="1"/>
    <col min="38" max="38" width="8.42578125" style="7" bestFit="1" customWidth="1"/>
    <col min="39" max="39" width="8.28515625" style="7" bestFit="1" customWidth="1"/>
    <col min="40" max="41" width="8.42578125" style="7" bestFit="1" customWidth="1"/>
    <col min="42" max="42" width="8.28515625" style="7" bestFit="1" customWidth="1"/>
    <col min="43" max="45" width="8.42578125" style="7" bestFit="1" customWidth="1"/>
    <col min="46" max="46" width="8" style="7" bestFit="1" customWidth="1"/>
    <col min="47" max="47" width="8.42578125" style="7" bestFit="1" customWidth="1"/>
    <col min="48" max="49" width="8" style="7" bestFit="1" customWidth="1"/>
    <col min="50" max="50" width="8.42578125" style="7" bestFit="1" customWidth="1"/>
    <col min="51" max="51" width="6.28515625" style="7" bestFit="1" customWidth="1"/>
    <col min="52" max="52" width="8" style="7" bestFit="1" customWidth="1"/>
    <col min="53" max="53" width="8.28515625" style="7" bestFit="1" customWidth="1"/>
    <col min="54" max="54" width="6.28515625" style="7" bestFit="1" customWidth="1"/>
    <col min="55" max="55" width="8.42578125" style="7" bestFit="1" customWidth="1"/>
    <col min="56" max="56" width="8.28515625" style="7" bestFit="1" customWidth="1"/>
    <col min="57" max="57" width="6.28515625" style="7" bestFit="1" customWidth="1"/>
    <col min="58" max="59" width="8.42578125" style="7" bestFit="1" customWidth="1"/>
    <col min="60" max="60" width="6.28515625" style="7" bestFit="1" customWidth="1"/>
    <col min="61" max="62" width="8.28515625" style="7" bestFit="1" customWidth="1"/>
    <col min="63" max="63" width="3.28515625" style="7" bestFit="1" customWidth="1"/>
    <col min="64" max="65" width="7.7109375" style="7" bestFit="1" customWidth="1"/>
    <col min="66" max="66" width="3.28515625" style="7" bestFit="1" customWidth="1"/>
    <col min="67" max="68" width="8.42578125" style="7" bestFit="1" customWidth="1"/>
    <col min="69" max="16384" width="11.5703125" style="7"/>
  </cols>
  <sheetData>
    <row r="1" spans="1:68" ht="14.25">
      <c r="A1" s="8" t="s">
        <v>0</v>
      </c>
      <c r="B1" s="7" t="s">
        <v>42</v>
      </c>
      <c r="C1" s="8">
        <v>1987</v>
      </c>
      <c r="D1" s="8"/>
      <c r="E1" s="14"/>
      <c r="F1" s="10">
        <v>1988</v>
      </c>
      <c r="G1" s="9"/>
      <c r="H1" s="8"/>
      <c r="I1" s="8">
        <v>1989</v>
      </c>
      <c r="J1" s="9"/>
      <c r="K1" s="8"/>
      <c r="L1" s="8">
        <v>1990</v>
      </c>
      <c r="M1" s="9"/>
      <c r="N1" s="8"/>
      <c r="O1" s="8">
        <v>1991</v>
      </c>
      <c r="P1" s="9"/>
      <c r="Q1" s="8"/>
      <c r="R1" s="8">
        <v>1992</v>
      </c>
      <c r="S1" s="9"/>
      <c r="T1" s="8"/>
      <c r="U1" s="8">
        <v>1993</v>
      </c>
      <c r="V1" s="9"/>
      <c r="W1" s="8"/>
      <c r="X1" s="8">
        <v>1994</v>
      </c>
      <c r="Y1" s="9"/>
      <c r="Z1" s="8"/>
      <c r="AA1" s="8">
        <v>1995</v>
      </c>
      <c r="AB1" s="9"/>
      <c r="AC1" s="8"/>
      <c r="AD1" s="8">
        <v>1996</v>
      </c>
      <c r="AE1" s="9"/>
      <c r="AF1" s="8"/>
      <c r="AG1" s="8"/>
      <c r="AH1" s="8">
        <v>1997</v>
      </c>
      <c r="AI1" s="9"/>
      <c r="AJ1" s="8"/>
      <c r="AK1" s="8">
        <v>1998</v>
      </c>
      <c r="AL1" s="9"/>
      <c r="AM1" s="8"/>
      <c r="AN1" s="8">
        <v>1999</v>
      </c>
      <c r="AO1" s="9"/>
      <c r="AQ1" s="8">
        <v>2000</v>
      </c>
      <c r="AR1" s="9"/>
      <c r="AT1" s="8">
        <v>2001</v>
      </c>
      <c r="AU1" s="9"/>
      <c r="AW1" s="8">
        <v>2002</v>
      </c>
      <c r="AX1" s="9"/>
      <c r="AY1" s="8"/>
      <c r="AZ1" s="8">
        <v>2003</v>
      </c>
      <c r="BA1" s="9"/>
      <c r="BB1" s="8"/>
      <c r="BC1" s="8">
        <v>2004</v>
      </c>
      <c r="BD1" s="9"/>
      <c r="BE1" s="8"/>
      <c r="BF1" s="8">
        <v>2005</v>
      </c>
      <c r="BG1" s="9"/>
      <c r="BH1" s="8"/>
      <c r="BI1" s="8">
        <v>2006</v>
      </c>
      <c r="BJ1" s="9"/>
      <c r="BK1" s="8"/>
      <c r="BL1" s="8">
        <v>2007</v>
      </c>
      <c r="BM1" s="9"/>
      <c r="BO1" s="8">
        <v>2008</v>
      </c>
      <c r="BP1" s="8"/>
    </row>
    <row r="2" spans="1:68" ht="14.25">
      <c r="A2" s="10" t="s">
        <v>1</v>
      </c>
      <c r="B2" s="11" t="s">
        <v>38</v>
      </c>
      <c r="C2" s="11" t="s">
        <v>39</v>
      </c>
      <c r="D2" s="11" t="s">
        <v>40</v>
      </c>
      <c r="E2" s="15" t="s">
        <v>38</v>
      </c>
      <c r="F2" s="11" t="s">
        <v>39</v>
      </c>
      <c r="G2" s="12" t="s">
        <v>40</v>
      </c>
      <c r="H2" s="11" t="s">
        <v>38</v>
      </c>
      <c r="I2" s="11" t="s">
        <v>39</v>
      </c>
      <c r="J2" s="12" t="s">
        <v>40</v>
      </c>
      <c r="K2" s="11" t="s">
        <v>38</v>
      </c>
      <c r="L2" s="11" t="s">
        <v>39</v>
      </c>
      <c r="M2" s="12" t="s">
        <v>40</v>
      </c>
      <c r="N2" s="11" t="s">
        <v>38</v>
      </c>
      <c r="O2" s="11" t="s">
        <v>39</v>
      </c>
      <c r="P2" s="12" t="s">
        <v>40</v>
      </c>
      <c r="Q2" s="11" t="s">
        <v>38</v>
      </c>
      <c r="R2" s="11" t="s">
        <v>39</v>
      </c>
      <c r="S2" s="12" t="s">
        <v>40</v>
      </c>
      <c r="T2" s="11" t="s">
        <v>38</v>
      </c>
      <c r="U2" s="11" t="s">
        <v>39</v>
      </c>
      <c r="V2" s="12" t="s">
        <v>40</v>
      </c>
      <c r="W2" s="11" t="s">
        <v>38</v>
      </c>
      <c r="X2" s="11" t="s">
        <v>39</v>
      </c>
      <c r="Y2" s="12" t="s">
        <v>40</v>
      </c>
      <c r="Z2" s="11" t="s">
        <v>38</v>
      </c>
      <c r="AA2" s="11" t="s">
        <v>39</v>
      </c>
      <c r="AB2" s="12" t="s">
        <v>40</v>
      </c>
      <c r="AC2" s="11" t="s">
        <v>38</v>
      </c>
      <c r="AD2" s="11" t="s">
        <v>39</v>
      </c>
      <c r="AE2" s="12" t="s">
        <v>40</v>
      </c>
      <c r="AF2" s="11" t="s">
        <v>41</v>
      </c>
      <c r="AG2" s="11" t="s">
        <v>38</v>
      </c>
      <c r="AH2" s="11" t="s">
        <v>39</v>
      </c>
      <c r="AI2" s="12" t="s">
        <v>40</v>
      </c>
      <c r="AJ2" s="11" t="s">
        <v>38</v>
      </c>
      <c r="AK2" s="11" t="s">
        <v>39</v>
      </c>
      <c r="AL2" s="12" t="s">
        <v>40</v>
      </c>
      <c r="AM2" s="11" t="s">
        <v>38</v>
      </c>
      <c r="AN2" s="11" t="s">
        <v>39</v>
      </c>
      <c r="AO2" s="12" t="s">
        <v>40</v>
      </c>
      <c r="AP2" s="11" t="s">
        <v>38</v>
      </c>
      <c r="AQ2" s="11" t="s">
        <v>39</v>
      </c>
      <c r="AR2" s="12" t="s">
        <v>40</v>
      </c>
      <c r="AS2" s="11" t="s">
        <v>38</v>
      </c>
      <c r="AT2" s="11" t="s">
        <v>39</v>
      </c>
      <c r="AU2" s="12" t="s">
        <v>40</v>
      </c>
      <c r="AV2" s="11" t="s">
        <v>38</v>
      </c>
      <c r="AW2" s="11" t="s">
        <v>39</v>
      </c>
      <c r="AX2" s="12" t="s">
        <v>40</v>
      </c>
      <c r="AY2" s="11" t="s">
        <v>38</v>
      </c>
      <c r="AZ2" s="11" t="s">
        <v>39</v>
      </c>
      <c r="BA2" s="12" t="s">
        <v>40</v>
      </c>
      <c r="BB2" s="11" t="s">
        <v>38</v>
      </c>
      <c r="BC2" s="11" t="s">
        <v>39</v>
      </c>
      <c r="BD2" s="12" t="s">
        <v>40</v>
      </c>
      <c r="BE2" s="11" t="s">
        <v>38</v>
      </c>
      <c r="BF2" s="11" t="s">
        <v>39</v>
      </c>
      <c r="BG2" s="12" t="s">
        <v>40</v>
      </c>
      <c r="BH2" s="11" t="s">
        <v>38</v>
      </c>
      <c r="BI2" s="11" t="s">
        <v>39</v>
      </c>
      <c r="BJ2" s="12" t="s">
        <v>40</v>
      </c>
      <c r="BK2" s="11" t="s">
        <v>38</v>
      </c>
      <c r="BL2" s="11" t="s">
        <v>39</v>
      </c>
      <c r="BM2" s="12" t="s">
        <v>40</v>
      </c>
      <c r="BN2" s="11" t="s">
        <v>38</v>
      </c>
      <c r="BO2" s="11" t="s">
        <v>39</v>
      </c>
      <c r="BP2" s="11" t="s">
        <v>40</v>
      </c>
    </row>
    <row r="3" spans="1:68">
      <c r="A3" s="7" t="s">
        <v>2</v>
      </c>
      <c r="B3" s="16">
        <v>700</v>
      </c>
      <c r="C3" s="16"/>
      <c r="D3" s="16">
        <v>2532</v>
      </c>
      <c r="E3" s="17">
        <v>548</v>
      </c>
      <c r="F3" s="18"/>
      <c r="G3" s="19">
        <v>2533</v>
      </c>
      <c r="H3" s="16">
        <v>607</v>
      </c>
      <c r="I3" s="16"/>
      <c r="J3" s="19">
        <v>2459</v>
      </c>
      <c r="K3" s="16">
        <v>453</v>
      </c>
      <c r="L3" s="16">
        <v>1417</v>
      </c>
      <c r="M3" s="19">
        <v>1998</v>
      </c>
      <c r="N3" s="16">
        <v>570</v>
      </c>
      <c r="O3" s="16">
        <v>1700</v>
      </c>
      <c r="P3" s="19">
        <v>2270</v>
      </c>
      <c r="Q3" s="16">
        <v>755</v>
      </c>
      <c r="R3" s="16">
        <v>1489</v>
      </c>
      <c r="S3" s="19">
        <v>2244</v>
      </c>
      <c r="T3" s="16">
        <v>447</v>
      </c>
      <c r="U3" s="16">
        <v>1850</v>
      </c>
      <c r="V3" s="19">
        <v>2297</v>
      </c>
      <c r="W3" s="16">
        <v>309</v>
      </c>
      <c r="X3" s="16">
        <v>2152</v>
      </c>
      <c r="Y3" s="19">
        <v>2461</v>
      </c>
      <c r="Z3" s="16">
        <v>205</v>
      </c>
      <c r="AA3" s="16">
        <v>1950</v>
      </c>
      <c r="AB3" s="19">
        <v>2181</v>
      </c>
      <c r="AC3" s="16">
        <v>161</v>
      </c>
      <c r="AD3" s="16">
        <v>1781</v>
      </c>
      <c r="AE3" s="19">
        <v>2014</v>
      </c>
      <c r="AF3" s="16">
        <v>25</v>
      </c>
      <c r="AG3" s="16">
        <v>255</v>
      </c>
      <c r="AH3" s="16">
        <v>1982</v>
      </c>
      <c r="AI3" s="19">
        <v>2262</v>
      </c>
      <c r="AJ3" s="16">
        <v>60</v>
      </c>
      <c r="AK3" s="16">
        <v>2263</v>
      </c>
      <c r="AL3" s="19">
        <v>2323</v>
      </c>
      <c r="AM3" s="16"/>
      <c r="AN3" s="16">
        <v>2090</v>
      </c>
      <c r="AO3" s="19">
        <v>2051</v>
      </c>
      <c r="AP3" s="16"/>
      <c r="AQ3" s="16">
        <v>1966</v>
      </c>
      <c r="AR3" s="19">
        <v>1886</v>
      </c>
      <c r="AS3" s="16"/>
      <c r="AT3" s="16">
        <v>1759</v>
      </c>
      <c r="AU3" s="19">
        <v>1663</v>
      </c>
      <c r="AV3" s="16"/>
      <c r="AW3" s="16">
        <v>2120</v>
      </c>
      <c r="AX3" s="19">
        <v>2120</v>
      </c>
      <c r="AY3" s="16"/>
      <c r="AZ3" s="16">
        <v>3828</v>
      </c>
      <c r="BA3" s="19">
        <v>3828</v>
      </c>
      <c r="BB3" s="16"/>
      <c r="BC3" s="16">
        <v>3187</v>
      </c>
      <c r="BD3" s="19">
        <v>3187</v>
      </c>
      <c r="BE3" s="16"/>
      <c r="BF3" s="16">
        <v>3666</v>
      </c>
      <c r="BG3" s="19">
        <v>3666</v>
      </c>
      <c r="BH3" s="16"/>
      <c r="BI3" s="16">
        <v>4334</v>
      </c>
      <c r="BJ3" s="19">
        <v>4334</v>
      </c>
      <c r="BK3" s="16"/>
      <c r="BL3" s="16">
        <v>4558</v>
      </c>
      <c r="BM3" s="19">
        <v>4558</v>
      </c>
      <c r="BN3" s="16"/>
      <c r="BO3" s="16">
        <v>4521</v>
      </c>
      <c r="BP3" s="16">
        <v>4521</v>
      </c>
    </row>
    <row r="4" spans="1:68">
      <c r="A4" s="7" t="s">
        <v>3</v>
      </c>
      <c r="B4" s="16">
        <v>890</v>
      </c>
      <c r="C4" s="16">
        <v>67</v>
      </c>
      <c r="D4" s="16">
        <v>957</v>
      </c>
      <c r="E4" s="17">
        <v>851</v>
      </c>
      <c r="F4" s="18"/>
      <c r="G4" s="19">
        <v>851</v>
      </c>
      <c r="H4" s="16">
        <v>950</v>
      </c>
      <c r="I4" s="16"/>
      <c r="J4" s="19">
        <v>950</v>
      </c>
      <c r="K4" s="16">
        <v>839</v>
      </c>
      <c r="L4" s="16"/>
      <c r="M4" s="19">
        <v>1055</v>
      </c>
      <c r="N4" s="16">
        <v>961</v>
      </c>
      <c r="O4" s="16"/>
      <c r="P4" s="19">
        <v>1200</v>
      </c>
      <c r="Q4" s="16">
        <v>861</v>
      </c>
      <c r="R4" s="16"/>
      <c r="S4" s="19">
        <v>1060</v>
      </c>
      <c r="T4" s="16">
        <v>932</v>
      </c>
      <c r="U4" s="16"/>
      <c r="V4" s="19">
        <v>932</v>
      </c>
      <c r="W4" s="16">
        <v>1011</v>
      </c>
      <c r="X4" s="16"/>
      <c r="Y4" s="19">
        <v>1011</v>
      </c>
      <c r="Z4" s="16">
        <v>118</v>
      </c>
      <c r="AA4" s="16">
        <v>241</v>
      </c>
      <c r="AB4" s="19">
        <v>804</v>
      </c>
      <c r="AC4" s="16">
        <v>190</v>
      </c>
      <c r="AD4" s="16"/>
      <c r="AE4" s="19">
        <v>809</v>
      </c>
      <c r="AF4" s="16">
        <v>565</v>
      </c>
      <c r="AG4" s="16">
        <v>253</v>
      </c>
      <c r="AH4" s="16"/>
      <c r="AI4" s="19">
        <v>818</v>
      </c>
      <c r="AJ4" s="16">
        <v>860</v>
      </c>
      <c r="AK4" s="16"/>
      <c r="AL4" s="19">
        <v>860</v>
      </c>
      <c r="AM4" s="16">
        <v>1123</v>
      </c>
      <c r="AN4" s="16"/>
      <c r="AO4" s="19">
        <v>918</v>
      </c>
      <c r="AP4" s="16">
        <v>551</v>
      </c>
      <c r="AQ4" s="16"/>
      <c r="AR4" s="19">
        <v>981</v>
      </c>
      <c r="AS4" s="16">
        <v>1005</v>
      </c>
      <c r="AT4" s="16"/>
      <c r="AU4" s="19">
        <v>990</v>
      </c>
      <c r="AV4" s="16">
        <v>464</v>
      </c>
      <c r="AW4" s="16">
        <v>374</v>
      </c>
      <c r="AX4" s="19">
        <v>838</v>
      </c>
      <c r="AY4" s="16">
        <v>314</v>
      </c>
      <c r="AZ4" s="16">
        <v>569</v>
      </c>
      <c r="BA4" s="19">
        <v>883</v>
      </c>
      <c r="BB4" s="16">
        <v>263</v>
      </c>
      <c r="BC4" s="16">
        <v>475</v>
      </c>
      <c r="BD4" s="19">
        <v>738</v>
      </c>
      <c r="BE4" s="16">
        <v>319</v>
      </c>
      <c r="BF4" s="16">
        <v>336</v>
      </c>
      <c r="BG4" s="19">
        <v>653</v>
      </c>
      <c r="BH4" s="16">
        <v>373</v>
      </c>
      <c r="BI4" s="16">
        <v>535</v>
      </c>
      <c r="BJ4" s="19">
        <v>908</v>
      </c>
      <c r="BK4" s="16"/>
      <c r="BL4" s="16">
        <v>1299</v>
      </c>
      <c r="BM4" s="19">
        <v>1299</v>
      </c>
      <c r="BN4" s="16"/>
      <c r="BO4" s="16">
        <v>808</v>
      </c>
      <c r="BP4" s="16">
        <v>808</v>
      </c>
    </row>
    <row r="5" spans="1:68">
      <c r="A5" s="7" t="s">
        <v>4</v>
      </c>
      <c r="B5" s="16">
        <v>592</v>
      </c>
      <c r="C5" s="16">
        <v>140</v>
      </c>
      <c r="D5" s="16">
        <v>732</v>
      </c>
      <c r="E5" s="17">
        <v>881</v>
      </c>
      <c r="F5" s="18">
        <v>167</v>
      </c>
      <c r="G5" s="19">
        <v>1048</v>
      </c>
      <c r="H5" s="16">
        <v>956</v>
      </c>
      <c r="I5" s="16">
        <v>91</v>
      </c>
      <c r="J5" s="19">
        <v>1047</v>
      </c>
      <c r="K5" s="16">
        <v>823</v>
      </c>
      <c r="L5" s="16"/>
      <c r="M5" s="19">
        <v>823</v>
      </c>
      <c r="N5" s="16">
        <v>677</v>
      </c>
      <c r="O5" s="16"/>
      <c r="P5" s="19">
        <v>677</v>
      </c>
      <c r="Q5" s="16">
        <v>636</v>
      </c>
      <c r="R5" s="16"/>
      <c r="S5" s="19">
        <v>636</v>
      </c>
      <c r="T5" s="16">
        <v>676</v>
      </c>
      <c r="U5" s="16"/>
      <c r="V5" s="19">
        <v>676</v>
      </c>
      <c r="W5" s="16">
        <v>668</v>
      </c>
      <c r="X5" s="16"/>
      <c r="Y5" s="19">
        <v>668</v>
      </c>
      <c r="Z5" s="16">
        <v>359</v>
      </c>
      <c r="AA5" s="16">
        <v>199</v>
      </c>
      <c r="AB5" s="19">
        <v>618</v>
      </c>
      <c r="AC5" s="16">
        <v>475</v>
      </c>
      <c r="AD5" s="16"/>
      <c r="AE5" s="19">
        <v>624</v>
      </c>
      <c r="AF5" s="16">
        <v>90</v>
      </c>
      <c r="AG5" s="16">
        <v>390</v>
      </c>
      <c r="AH5" s="16">
        <v>207</v>
      </c>
      <c r="AI5" s="19">
        <v>687</v>
      </c>
      <c r="AJ5" s="16">
        <v>381</v>
      </c>
      <c r="AK5" s="16">
        <v>247</v>
      </c>
      <c r="AL5" s="19">
        <v>601</v>
      </c>
      <c r="AM5" s="16">
        <v>486</v>
      </c>
      <c r="AN5" s="16">
        <v>66</v>
      </c>
      <c r="AO5" s="19">
        <v>687</v>
      </c>
      <c r="AP5" s="16">
        <v>770</v>
      </c>
      <c r="AQ5" s="16">
        <v>10</v>
      </c>
      <c r="AR5" s="19">
        <v>648</v>
      </c>
      <c r="AS5" s="16">
        <v>190</v>
      </c>
      <c r="AT5" s="16">
        <v>327</v>
      </c>
      <c r="AU5" s="19">
        <v>635</v>
      </c>
      <c r="AV5" s="16"/>
      <c r="AW5" s="16">
        <v>576</v>
      </c>
      <c r="AX5" s="19">
        <v>576</v>
      </c>
      <c r="AY5" s="16"/>
      <c r="AZ5" s="16">
        <v>604</v>
      </c>
      <c r="BA5" s="19">
        <v>604</v>
      </c>
      <c r="BB5" s="16"/>
      <c r="BC5" s="16">
        <v>599</v>
      </c>
      <c r="BD5" s="19">
        <v>599</v>
      </c>
      <c r="BE5" s="16"/>
      <c r="BF5" s="16">
        <v>628</v>
      </c>
      <c r="BG5" s="19">
        <v>628</v>
      </c>
      <c r="BH5" s="16"/>
      <c r="BI5" s="16">
        <v>733</v>
      </c>
      <c r="BJ5" s="19">
        <v>733</v>
      </c>
      <c r="BK5" s="16"/>
      <c r="BL5" s="16">
        <v>707</v>
      </c>
      <c r="BM5" s="19">
        <v>707</v>
      </c>
      <c r="BN5" s="16"/>
      <c r="BO5" s="16">
        <v>677</v>
      </c>
      <c r="BP5" s="16">
        <v>677</v>
      </c>
    </row>
    <row r="6" spans="1:68">
      <c r="A6" s="7" t="s">
        <v>5</v>
      </c>
      <c r="B6" s="16">
        <v>47</v>
      </c>
      <c r="C6" s="16">
        <v>70</v>
      </c>
      <c r="D6" s="16">
        <v>117</v>
      </c>
      <c r="E6" s="17">
        <v>23</v>
      </c>
      <c r="F6" s="18">
        <v>53</v>
      </c>
      <c r="G6" s="19">
        <v>76</v>
      </c>
      <c r="H6" s="16">
        <v>48</v>
      </c>
      <c r="I6" s="16">
        <v>39</v>
      </c>
      <c r="J6" s="19">
        <v>113</v>
      </c>
      <c r="K6" s="16">
        <v>59</v>
      </c>
      <c r="L6" s="16">
        <v>35</v>
      </c>
      <c r="M6" s="19">
        <v>94</v>
      </c>
      <c r="N6" s="16">
        <v>93</v>
      </c>
      <c r="O6" s="16">
        <v>14</v>
      </c>
      <c r="P6" s="19">
        <v>107</v>
      </c>
      <c r="Q6" s="16">
        <v>115</v>
      </c>
      <c r="R6" s="16"/>
      <c r="S6" s="19">
        <v>115</v>
      </c>
      <c r="T6" s="16">
        <v>91</v>
      </c>
      <c r="U6" s="16"/>
      <c r="V6" s="19">
        <v>91</v>
      </c>
      <c r="W6" s="16">
        <v>79</v>
      </c>
      <c r="X6" s="16"/>
      <c r="Y6" s="19">
        <v>79</v>
      </c>
      <c r="Z6" s="16">
        <v>71</v>
      </c>
      <c r="AA6" s="16">
        <v>14</v>
      </c>
      <c r="AB6" s="19">
        <v>85</v>
      </c>
      <c r="AC6" s="16">
        <v>78</v>
      </c>
      <c r="AD6" s="16">
        <v>16</v>
      </c>
      <c r="AE6" s="19">
        <v>94</v>
      </c>
      <c r="AF6" s="16"/>
      <c r="AG6" s="16">
        <v>51</v>
      </c>
      <c r="AH6" s="16">
        <v>18</v>
      </c>
      <c r="AI6" s="19">
        <v>69</v>
      </c>
      <c r="AJ6" s="16">
        <v>53</v>
      </c>
      <c r="AK6" s="16">
        <v>17</v>
      </c>
      <c r="AL6" s="19">
        <v>70</v>
      </c>
      <c r="AM6" s="16">
        <v>45</v>
      </c>
      <c r="AN6" s="16">
        <v>37</v>
      </c>
      <c r="AO6" s="19">
        <v>82</v>
      </c>
      <c r="AP6" s="16">
        <v>52</v>
      </c>
      <c r="AQ6" s="16">
        <v>45</v>
      </c>
      <c r="AR6" s="19">
        <v>97</v>
      </c>
      <c r="AS6" s="16">
        <v>98</v>
      </c>
      <c r="AT6" s="16">
        <v>23</v>
      </c>
      <c r="AU6" s="19">
        <v>121</v>
      </c>
      <c r="AV6" s="16">
        <v>8</v>
      </c>
      <c r="AW6" s="16">
        <v>113</v>
      </c>
      <c r="AX6" s="19">
        <v>121</v>
      </c>
      <c r="AY6" s="16">
        <v>7</v>
      </c>
      <c r="AZ6" s="16">
        <v>122</v>
      </c>
      <c r="BA6" s="19">
        <v>129</v>
      </c>
      <c r="BB6" s="16"/>
      <c r="BC6" s="16"/>
      <c r="BD6" s="19"/>
      <c r="BE6" s="16"/>
      <c r="BF6" s="16"/>
      <c r="BG6" s="19"/>
      <c r="BH6" s="16"/>
      <c r="BI6" s="16"/>
      <c r="BJ6" s="19"/>
      <c r="BK6" s="16"/>
      <c r="BL6" s="16"/>
      <c r="BM6" s="19"/>
      <c r="BN6" s="16"/>
      <c r="BO6" s="16"/>
      <c r="BP6" s="16"/>
    </row>
    <row r="7" spans="1:68">
      <c r="A7" s="7" t="s">
        <v>6</v>
      </c>
      <c r="B7" s="16">
        <v>193</v>
      </c>
      <c r="C7" s="16">
        <v>9</v>
      </c>
      <c r="D7" s="16">
        <v>202</v>
      </c>
      <c r="E7" s="17">
        <v>147</v>
      </c>
      <c r="F7" s="18">
        <v>45</v>
      </c>
      <c r="G7" s="19">
        <v>192</v>
      </c>
      <c r="H7" s="16">
        <v>183</v>
      </c>
      <c r="I7" s="16">
        <v>5</v>
      </c>
      <c r="J7" s="19">
        <v>188</v>
      </c>
      <c r="K7" s="16">
        <v>189</v>
      </c>
      <c r="L7" s="16"/>
      <c r="M7" s="19">
        <v>189</v>
      </c>
      <c r="N7" s="16">
        <v>178</v>
      </c>
      <c r="O7" s="16"/>
      <c r="P7" s="19">
        <v>178</v>
      </c>
      <c r="Q7" s="16">
        <v>184</v>
      </c>
      <c r="R7" s="16">
        <v>11</v>
      </c>
      <c r="S7" s="19">
        <v>195</v>
      </c>
      <c r="T7" s="16">
        <v>166</v>
      </c>
      <c r="U7" s="16">
        <v>7</v>
      </c>
      <c r="V7" s="19">
        <v>173</v>
      </c>
      <c r="W7" s="16">
        <v>162</v>
      </c>
      <c r="X7" s="16"/>
      <c r="Y7" s="19">
        <v>162</v>
      </c>
      <c r="Z7" s="16">
        <v>98</v>
      </c>
      <c r="AA7" s="16"/>
      <c r="AB7" s="19">
        <v>139</v>
      </c>
      <c r="AC7" s="16">
        <v>97</v>
      </c>
      <c r="AD7" s="16"/>
      <c r="AE7" s="19">
        <v>132</v>
      </c>
      <c r="AF7" s="16">
        <v>5</v>
      </c>
      <c r="AG7" s="16">
        <v>150</v>
      </c>
      <c r="AH7" s="16"/>
      <c r="AI7" s="19">
        <v>155</v>
      </c>
      <c r="AJ7" s="16">
        <v>93</v>
      </c>
      <c r="AK7" s="16"/>
      <c r="AL7" s="19">
        <v>100</v>
      </c>
      <c r="AM7" s="16">
        <v>108</v>
      </c>
      <c r="AN7" s="16"/>
      <c r="AO7" s="19">
        <v>125</v>
      </c>
      <c r="AP7" s="16">
        <v>139</v>
      </c>
      <c r="AQ7" s="16"/>
      <c r="AR7" s="19">
        <v>139</v>
      </c>
      <c r="AS7" s="16">
        <v>37</v>
      </c>
      <c r="AT7" s="16">
        <v>12</v>
      </c>
      <c r="AU7" s="19">
        <v>63</v>
      </c>
      <c r="AV7" s="16">
        <v>28</v>
      </c>
      <c r="AW7" s="16">
        <v>89</v>
      </c>
      <c r="AX7" s="19">
        <v>117</v>
      </c>
      <c r="AY7" s="16">
        <v>76</v>
      </c>
      <c r="AZ7" s="16">
        <v>43</v>
      </c>
      <c r="BA7" s="19">
        <v>119</v>
      </c>
      <c r="BB7" s="16">
        <v>92</v>
      </c>
      <c r="BC7" s="16">
        <v>23</v>
      </c>
      <c r="BD7" s="19">
        <v>115</v>
      </c>
      <c r="BE7" s="16">
        <v>107</v>
      </c>
      <c r="BF7" s="16">
        <v>2</v>
      </c>
      <c r="BG7" s="19">
        <v>109</v>
      </c>
      <c r="BH7" s="16">
        <v>66</v>
      </c>
      <c r="BI7" s="16">
        <v>47</v>
      </c>
      <c r="BJ7" s="19">
        <v>113</v>
      </c>
      <c r="BK7" s="16"/>
      <c r="BL7" s="16">
        <v>101</v>
      </c>
      <c r="BM7" s="19">
        <v>101</v>
      </c>
      <c r="BN7" s="16"/>
      <c r="BO7" s="16">
        <v>103.96</v>
      </c>
      <c r="BP7" s="16">
        <v>103.96</v>
      </c>
    </row>
    <row r="8" spans="1:68">
      <c r="A8" s="7" t="s">
        <v>7</v>
      </c>
      <c r="B8" s="16"/>
      <c r="C8" s="16"/>
      <c r="D8" s="16"/>
      <c r="E8" s="17"/>
      <c r="F8" s="18"/>
      <c r="G8" s="19"/>
      <c r="H8" s="16">
        <v>30</v>
      </c>
      <c r="I8" s="16"/>
      <c r="J8" s="19">
        <v>30</v>
      </c>
      <c r="K8" s="16">
        <v>38</v>
      </c>
      <c r="L8" s="16"/>
      <c r="M8" s="19">
        <v>38</v>
      </c>
      <c r="N8" s="16">
        <v>63</v>
      </c>
      <c r="O8" s="16"/>
      <c r="P8" s="19">
        <v>63</v>
      </c>
      <c r="Q8" s="16">
        <v>67</v>
      </c>
      <c r="R8" s="16"/>
      <c r="S8" s="19">
        <v>67</v>
      </c>
      <c r="T8" s="16">
        <v>72</v>
      </c>
      <c r="U8" s="16"/>
      <c r="V8" s="19">
        <v>72</v>
      </c>
      <c r="W8" s="16">
        <v>98</v>
      </c>
      <c r="X8" s="16"/>
      <c r="Y8" s="19">
        <v>98</v>
      </c>
      <c r="Z8" s="16">
        <v>55</v>
      </c>
      <c r="AA8" s="16"/>
      <c r="AB8" s="19">
        <v>84</v>
      </c>
      <c r="AC8" s="16">
        <v>35</v>
      </c>
      <c r="AD8" s="16"/>
      <c r="AE8" s="19">
        <v>73</v>
      </c>
      <c r="AF8" s="16">
        <v>96</v>
      </c>
      <c r="AG8" s="16">
        <v>7</v>
      </c>
      <c r="AH8" s="16"/>
      <c r="AI8" s="19">
        <v>103</v>
      </c>
      <c r="AJ8" s="16">
        <v>103</v>
      </c>
      <c r="AK8" s="16"/>
      <c r="AL8" s="19">
        <v>103</v>
      </c>
      <c r="AM8" s="16">
        <v>80</v>
      </c>
      <c r="AN8" s="16"/>
      <c r="AO8" s="19">
        <v>80</v>
      </c>
      <c r="AP8" s="16">
        <v>100</v>
      </c>
      <c r="AQ8" s="16"/>
      <c r="AR8" s="19">
        <v>100</v>
      </c>
      <c r="AS8" s="16">
        <v>108</v>
      </c>
      <c r="AT8" s="16"/>
      <c r="AU8" s="19">
        <v>108</v>
      </c>
      <c r="AV8" s="16">
        <v>60</v>
      </c>
      <c r="AW8" s="16">
        <v>25</v>
      </c>
      <c r="AX8" s="19">
        <v>85</v>
      </c>
      <c r="AY8" s="16"/>
      <c r="AZ8" s="16">
        <v>101</v>
      </c>
      <c r="BA8" s="19">
        <v>101</v>
      </c>
      <c r="BB8" s="16"/>
      <c r="BC8" s="16">
        <v>88</v>
      </c>
      <c r="BD8" s="19">
        <v>88</v>
      </c>
      <c r="BE8" s="16"/>
      <c r="BF8" s="16">
        <v>81</v>
      </c>
      <c r="BG8" s="19">
        <v>81</v>
      </c>
      <c r="BH8" s="16"/>
      <c r="BI8" s="16">
        <v>107</v>
      </c>
      <c r="BJ8" s="19">
        <v>107</v>
      </c>
      <c r="BK8" s="16"/>
      <c r="BL8" s="16">
        <v>94</v>
      </c>
      <c r="BM8" s="19">
        <v>94</v>
      </c>
      <c r="BN8" s="16"/>
      <c r="BO8" s="16">
        <v>85.7</v>
      </c>
      <c r="BP8" s="16">
        <v>85.7</v>
      </c>
    </row>
    <row r="9" spans="1:68">
      <c r="A9" s="7" t="s">
        <v>8</v>
      </c>
      <c r="B9" s="16">
        <v>118</v>
      </c>
      <c r="C9" s="16">
        <v>20</v>
      </c>
      <c r="D9" s="16">
        <v>138</v>
      </c>
      <c r="E9" s="17">
        <v>109</v>
      </c>
      <c r="F9" s="18">
        <v>20</v>
      </c>
      <c r="G9" s="19">
        <v>129</v>
      </c>
      <c r="H9" s="16">
        <v>137</v>
      </c>
      <c r="I9" s="16">
        <v>19</v>
      </c>
      <c r="J9" s="19">
        <v>156</v>
      </c>
      <c r="K9" s="16">
        <v>98</v>
      </c>
      <c r="L9" s="16">
        <v>18</v>
      </c>
      <c r="M9" s="19">
        <v>116</v>
      </c>
      <c r="N9" s="16">
        <v>110</v>
      </c>
      <c r="O9" s="16">
        <v>38</v>
      </c>
      <c r="P9" s="19">
        <v>148</v>
      </c>
      <c r="Q9" s="16">
        <v>89</v>
      </c>
      <c r="R9" s="16">
        <v>10</v>
      </c>
      <c r="S9" s="19">
        <v>99</v>
      </c>
      <c r="T9" s="16">
        <v>160</v>
      </c>
      <c r="U9" s="16"/>
      <c r="V9" s="19">
        <v>160</v>
      </c>
      <c r="W9" s="16">
        <v>131</v>
      </c>
      <c r="X9" s="16"/>
      <c r="Y9" s="19">
        <v>131</v>
      </c>
      <c r="Z9" s="16">
        <v>120</v>
      </c>
      <c r="AA9" s="16"/>
      <c r="AB9" s="19">
        <v>120</v>
      </c>
      <c r="AC9" s="16">
        <v>131</v>
      </c>
      <c r="AD9" s="16"/>
      <c r="AE9" s="19">
        <v>131</v>
      </c>
      <c r="AF9" s="16"/>
      <c r="AG9" s="16">
        <v>145</v>
      </c>
      <c r="AH9" s="16"/>
      <c r="AI9" s="19">
        <v>145</v>
      </c>
      <c r="AJ9" s="16">
        <v>149</v>
      </c>
      <c r="AK9" s="16"/>
      <c r="AL9" s="19">
        <v>156</v>
      </c>
      <c r="AM9" s="16">
        <v>115</v>
      </c>
      <c r="AN9" s="16"/>
      <c r="AO9" s="19">
        <v>120</v>
      </c>
      <c r="AP9" s="16">
        <v>121</v>
      </c>
      <c r="AQ9" s="16"/>
      <c r="AR9" s="19">
        <v>155</v>
      </c>
      <c r="AS9" s="16">
        <v>142</v>
      </c>
      <c r="AT9" s="16"/>
      <c r="AU9" s="19">
        <v>173</v>
      </c>
      <c r="AV9" s="16">
        <v>99</v>
      </c>
      <c r="AW9" s="16">
        <v>79</v>
      </c>
      <c r="AX9" s="19">
        <v>178</v>
      </c>
      <c r="AY9" s="16">
        <v>126</v>
      </c>
      <c r="AZ9" s="16">
        <v>46</v>
      </c>
      <c r="BA9" s="19">
        <v>172</v>
      </c>
      <c r="BB9" s="16">
        <v>159</v>
      </c>
      <c r="BC9" s="16">
        <v>7</v>
      </c>
      <c r="BD9" s="19">
        <v>166</v>
      </c>
      <c r="BE9" s="16">
        <v>142</v>
      </c>
      <c r="BF9" s="16">
        <v>24</v>
      </c>
      <c r="BG9" s="19">
        <v>166</v>
      </c>
      <c r="BH9" s="16">
        <v>157</v>
      </c>
      <c r="BI9" s="16">
        <v>8</v>
      </c>
      <c r="BJ9" s="19">
        <v>165</v>
      </c>
      <c r="BK9" s="16"/>
      <c r="BL9" s="16">
        <v>169</v>
      </c>
      <c r="BM9" s="19">
        <v>169</v>
      </c>
      <c r="BN9" s="16"/>
      <c r="BO9" s="16">
        <v>162.72999999999999</v>
      </c>
      <c r="BP9" s="16">
        <v>162.72999999999999</v>
      </c>
    </row>
    <row r="10" spans="1:68">
      <c r="A10" s="7" t="s">
        <v>9</v>
      </c>
      <c r="B10" s="16">
        <v>39</v>
      </c>
      <c r="C10" s="16"/>
      <c r="D10" s="16">
        <v>39</v>
      </c>
      <c r="E10" s="17">
        <v>64</v>
      </c>
      <c r="F10" s="18"/>
      <c r="G10" s="19">
        <v>64</v>
      </c>
      <c r="H10" s="16">
        <v>85</v>
      </c>
      <c r="I10" s="16"/>
      <c r="J10" s="19">
        <v>85</v>
      </c>
      <c r="K10" s="16">
        <v>56</v>
      </c>
      <c r="L10" s="16"/>
      <c r="M10" s="19">
        <v>65</v>
      </c>
      <c r="N10" s="16">
        <v>73</v>
      </c>
      <c r="O10" s="16"/>
      <c r="P10" s="19">
        <v>73</v>
      </c>
      <c r="Q10" s="16">
        <v>37</v>
      </c>
      <c r="R10" s="16"/>
      <c r="S10" s="19">
        <v>57</v>
      </c>
      <c r="T10" s="16">
        <v>85</v>
      </c>
      <c r="U10" s="16"/>
      <c r="V10" s="19">
        <v>85</v>
      </c>
      <c r="W10" s="16">
        <v>79</v>
      </c>
      <c r="X10" s="16"/>
      <c r="Y10" s="19">
        <v>79</v>
      </c>
      <c r="Z10" s="16">
        <v>67</v>
      </c>
      <c r="AA10" s="16"/>
      <c r="AB10" s="19">
        <v>67</v>
      </c>
      <c r="AC10" s="16">
        <v>68</v>
      </c>
      <c r="AD10" s="16"/>
      <c r="AE10" s="19">
        <v>68</v>
      </c>
      <c r="AF10" s="16"/>
      <c r="AG10" s="16">
        <v>80</v>
      </c>
      <c r="AH10" s="16"/>
      <c r="AI10" s="19">
        <v>80</v>
      </c>
      <c r="AJ10" s="16">
        <v>81</v>
      </c>
      <c r="AK10" s="16"/>
      <c r="AL10" s="19">
        <v>96</v>
      </c>
      <c r="AM10" s="16">
        <v>88</v>
      </c>
      <c r="AN10" s="16"/>
      <c r="AO10" s="19">
        <v>97</v>
      </c>
      <c r="AP10" s="16">
        <v>75</v>
      </c>
      <c r="AQ10" s="16"/>
      <c r="AR10" s="19">
        <v>82</v>
      </c>
      <c r="AS10" s="16">
        <v>84</v>
      </c>
      <c r="AT10" s="16"/>
      <c r="AU10" s="19">
        <v>102</v>
      </c>
      <c r="AV10" s="16">
        <v>80</v>
      </c>
      <c r="AW10" s="16">
        <v>25</v>
      </c>
      <c r="AX10" s="19">
        <v>105</v>
      </c>
      <c r="AY10" s="16">
        <v>46</v>
      </c>
      <c r="AZ10" s="16">
        <v>51</v>
      </c>
      <c r="BA10" s="19">
        <v>97</v>
      </c>
      <c r="BB10" s="16">
        <v>8</v>
      </c>
      <c r="BC10" s="16">
        <v>17</v>
      </c>
      <c r="BD10" s="19">
        <v>25</v>
      </c>
      <c r="BE10" s="16">
        <v>16</v>
      </c>
      <c r="BF10" s="16">
        <v>90</v>
      </c>
      <c r="BG10" s="19">
        <v>106</v>
      </c>
      <c r="BH10" s="16">
        <v>25</v>
      </c>
      <c r="BI10" s="16">
        <v>80</v>
      </c>
      <c r="BJ10" s="19">
        <v>105</v>
      </c>
      <c r="BK10" s="16"/>
      <c r="BL10" s="16">
        <v>87</v>
      </c>
      <c r="BM10" s="19">
        <v>87</v>
      </c>
      <c r="BN10" s="16"/>
      <c r="BO10" s="16">
        <v>82.5</v>
      </c>
      <c r="BP10" s="16">
        <v>82.5</v>
      </c>
    </row>
    <row r="11" spans="1:68">
      <c r="A11" s="7" t="s">
        <v>10</v>
      </c>
      <c r="B11" s="16">
        <v>29</v>
      </c>
      <c r="C11" s="16"/>
      <c r="D11" s="16">
        <v>29</v>
      </c>
      <c r="E11" s="17">
        <v>28</v>
      </c>
      <c r="F11" s="18">
        <v>3</v>
      </c>
      <c r="G11" s="19">
        <v>31</v>
      </c>
      <c r="H11" s="16">
        <v>37</v>
      </c>
      <c r="I11" s="16"/>
      <c r="J11" s="19">
        <v>37</v>
      </c>
      <c r="K11" s="16">
        <v>32</v>
      </c>
      <c r="L11" s="16"/>
      <c r="M11" s="19">
        <v>32</v>
      </c>
      <c r="N11" s="16">
        <v>38</v>
      </c>
      <c r="O11" s="16"/>
      <c r="P11" s="19">
        <v>38</v>
      </c>
      <c r="Q11" s="16">
        <v>29</v>
      </c>
      <c r="R11" s="16"/>
      <c r="S11" s="19">
        <v>29</v>
      </c>
      <c r="T11" s="16">
        <v>32</v>
      </c>
      <c r="U11" s="16"/>
      <c r="V11" s="19">
        <v>32</v>
      </c>
      <c r="W11" s="16">
        <v>29</v>
      </c>
      <c r="X11" s="16"/>
      <c r="Y11" s="19">
        <v>29</v>
      </c>
      <c r="Z11" s="16">
        <v>19</v>
      </c>
      <c r="AA11" s="16">
        <v>4</v>
      </c>
      <c r="AB11" s="19">
        <v>28</v>
      </c>
      <c r="AC11" s="16">
        <v>22</v>
      </c>
      <c r="AD11" s="16"/>
      <c r="AE11" s="19">
        <v>22</v>
      </c>
      <c r="AF11" s="16"/>
      <c r="AG11" s="16">
        <v>28</v>
      </c>
      <c r="AH11" s="16"/>
      <c r="AI11" s="19">
        <v>28</v>
      </c>
      <c r="AJ11" s="16">
        <v>24</v>
      </c>
      <c r="AK11" s="16"/>
      <c r="AL11" s="19">
        <v>26</v>
      </c>
      <c r="AM11" s="16">
        <v>27</v>
      </c>
      <c r="AN11" s="16"/>
      <c r="AO11" s="19">
        <v>29</v>
      </c>
      <c r="AP11" s="16">
        <v>27</v>
      </c>
      <c r="AQ11" s="16"/>
      <c r="AR11" s="19">
        <v>27</v>
      </c>
      <c r="AS11" s="16">
        <v>22</v>
      </c>
      <c r="AT11" s="16"/>
      <c r="AU11" s="19">
        <v>22</v>
      </c>
      <c r="AV11" s="16">
        <v>14</v>
      </c>
      <c r="AW11" s="16">
        <v>13</v>
      </c>
      <c r="AX11" s="19">
        <v>27</v>
      </c>
      <c r="AY11" s="16">
        <v>20</v>
      </c>
      <c r="AZ11" s="16">
        <v>5</v>
      </c>
      <c r="BA11" s="19">
        <v>25</v>
      </c>
      <c r="BB11" s="16">
        <v>27</v>
      </c>
      <c r="BC11" s="16"/>
      <c r="BD11" s="19">
        <v>27</v>
      </c>
      <c r="BE11" s="16">
        <v>17</v>
      </c>
      <c r="BF11" s="16">
        <v>5</v>
      </c>
      <c r="BG11" s="19">
        <v>22</v>
      </c>
      <c r="BH11" s="16">
        <v>9</v>
      </c>
      <c r="BI11" s="16">
        <v>21</v>
      </c>
      <c r="BJ11" s="19">
        <v>30</v>
      </c>
      <c r="BK11" s="16"/>
      <c r="BL11" s="16">
        <v>28</v>
      </c>
      <c r="BM11" s="19">
        <v>28</v>
      </c>
      <c r="BN11" s="16"/>
      <c r="BO11" s="16">
        <v>28.15</v>
      </c>
      <c r="BP11" s="16">
        <v>28.15</v>
      </c>
    </row>
    <row r="12" spans="1:68">
      <c r="A12" s="7" t="s">
        <v>11</v>
      </c>
      <c r="B12" s="16">
        <v>40</v>
      </c>
      <c r="C12" s="16"/>
      <c r="D12" s="16">
        <v>40</v>
      </c>
      <c r="E12" s="17">
        <v>10</v>
      </c>
      <c r="F12" s="18">
        <v>18</v>
      </c>
      <c r="G12" s="19">
        <v>28</v>
      </c>
      <c r="H12" s="16">
        <v>38</v>
      </c>
      <c r="I12" s="16">
        <v>4</v>
      </c>
      <c r="J12" s="19">
        <v>42</v>
      </c>
      <c r="K12" s="16">
        <v>28</v>
      </c>
      <c r="L12" s="16"/>
      <c r="M12" s="19">
        <v>28</v>
      </c>
      <c r="N12" s="16">
        <v>30</v>
      </c>
      <c r="O12" s="16">
        <v>5</v>
      </c>
      <c r="P12" s="19">
        <v>35</v>
      </c>
      <c r="Q12" s="16">
        <v>26</v>
      </c>
      <c r="R12" s="16">
        <v>3</v>
      </c>
      <c r="S12" s="19">
        <v>29</v>
      </c>
      <c r="T12" s="16">
        <v>30</v>
      </c>
      <c r="U12" s="16">
        <v>3</v>
      </c>
      <c r="V12" s="19">
        <v>33</v>
      </c>
      <c r="W12" s="16">
        <v>32</v>
      </c>
      <c r="X12" s="16"/>
      <c r="Y12" s="19">
        <v>32</v>
      </c>
      <c r="Z12" s="16">
        <v>21</v>
      </c>
      <c r="AA12" s="16"/>
      <c r="AB12" s="19">
        <v>26</v>
      </c>
      <c r="AC12" s="16">
        <v>33</v>
      </c>
      <c r="AD12" s="16"/>
      <c r="AE12" s="19">
        <v>33</v>
      </c>
      <c r="AF12" s="16"/>
      <c r="AG12" s="16">
        <v>30</v>
      </c>
      <c r="AH12" s="16"/>
      <c r="AI12" s="19">
        <v>30</v>
      </c>
      <c r="AJ12" s="16">
        <v>24</v>
      </c>
      <c r="AK12" s="16"/>
      <c r="AL12" s="19">
        <v>29</v>
      </c>
      <c r="AM12" s="16">
        <v>31</v>
      </c>
      <c r="AN12" s="16"/>
      <c r="AO12" s="19">
        <v>34</v>
      </c>
      <c r="AP12" s="16">
        <v>25</v>
      </c>
      <c r="AQ12" s="16"/>
      <c r="AR12" s="19">
        <v>27</v>
      </c>
      <c r="AS12" s="16">
        <v>23</v>
      </c>
      <c r="AT12" s="16">
        <v>6</v>
      </c>
      <c r="AU12" s="19">
        <v>33</v>
      </c>
      <c r="AV12" s="16">
        <v>8</v>
      </c>
      <c r="AW12" s="16">
        <v>27</v>
      </c>
      <c r="AX12" s="19">
        <v>35</v>
      </c>
      <c r="AY12" s="16">
        <v>19</v>
      </c>
      <c r="AZ12" s="16">
        <v>10</v>
      </c>
      <c r="BA12" s="19">
        <v>29</v>
      </c>
      <c r="BB12" s="16">
        <v>26</v>
      </c>
      <c r="BC12" s="16">
        <v>8</v>
      </c>
      <c r="BD12" s="19">
        <v>34</v>
      </c>
      <c r="BE12" s="16">
        <v>30</v>
      </c>
      <c r="BF12" s="16">
        <v>1</v>
      </c>
      <c r="BG12" s="19">
        <v>31</v>
      </c>
      <c r="BH12" s="16"/>
      <c r="BI12" s="16">
        <v>31</v>
      </c>
      <c r="BJ12" s="19">
        <v>31</v>
      </c>
      <c r="BK12" s="16"/>
      <c r="BL12" s="16">
        <v>34</v>
      </c>
      <c r="BM12" s="19">
        <v>34</v>
      </c>
      <c r="BN12" s="16"/>
      <c r="BO12" s="16">
        <v>28.6</v>
      </c>
      <c r="BP12" s="16">
        <v>28.6</v>
      </c>
    </row>
    <row r="13" spans="1:68">
      <c r="A13" s="7" t="s">
        <v>12</v>
      </c>
      <c r="B13" s="16">
        <v>6</v>
      </c>
      <c r="C13" s="16">
        <v>8</v>
      </c>
      <c r="D13" s="16">
        <v>14</v>
      </c>
      <c r="E13" s="17"/>
      <c r="F13" s="18">
        <v>25</v>
      </c>
      <c r="G13" s="19">
        <v>25</v>
      </c>
      <c r="H13" s="16"/>
      <c r="I13" s="16">
        <v>30</v>
      </c>
      <c r="J13" s="19">
        <v>30</v>
      </c>
      <c r="K13" s="16">
        <v>0</v>
      </c>
      <c r="L13" s="16">
        <v>30</v>
      </c>
      <c r="M13" s="19">
        <v>30</v>
      </c>
      <c r="N13" s="16">
        <v>15</v>
      </c>
      <c r="O13" s="16">
        <v>27</v>
      </c>
      <c r="P13" s="19">
        <v>42</v>
      </c>
      <c r="Q13" s="16">
        <v>30</v>
      </c>
      <c r="R13" s="16">
        <v>15</v>
      </c>
      <c r="S13" s="19">
        <v>45</v>
      </c>
      <c r="T13" s="16">
        <v>11</v>
      </c>
      <c r="U13" s="16">
        <v>28</v>
      </c>
      <c r="V13" s="19">
        <v>39</v>
      </c>
      <c r="W13" s="16"/>
      <c r="X13" s="16">
        <v>48</v>
      </c>
      <c r="Y13" s="19">
        <v>48</v>
      </c>
      <c r="Z13" s="16"/>
      <c r="AA13" s="16">
        <v>18</v>
      </c>
      <c r="AB13" s="19">
        <v>18</v>
      </c>
      <c r="AC13" s="16"/>
      <c r="AD13" s="16">
        <v>15</v>
      </c>
      <c r="AE13" s="19">
        <v>15</v>
      </c>
      <c r="AF13" s="16"/>
      <c r="AG13" s="16"/>
      <c r="AH13" s="16">
        <v>15</v>
      </c>
      <c r="AI13" s="19">
        <v>15</v>
      </c>
      <c r="AJ13" s="16"/>
      <c r="AK13" s="16">
        <v>21</v>
      </c>
      <c r="AL13" s="19">
        <v>21</v>
      </c>
      <c r="AM13" s="16"/>
      <c r="AN13" s="16">
        <v>13</v>
      </c>
      <c r="AO13" s="19">
        <v>13</v>
      </c>
      <c r="AP13" s="16">
        <v>4</v>
      </c>
      <c r="AQ13" s="16">
        <v>21</v>
      </c>
      <c r="AR13" s="19">
        <v>25</v>
      </c>
      <c r="AS13" s="16"/>
      <c r="AT13" s="16">
        <v>10</v>
      </c>
      <c r="AU13" s="19">
        <v>10</v>
      </c>
      <c r="AV13" s="16"/>
      <c r="AW13" s="16">
        <v>16</v>
      </c>
      <c r="AX13" s="19">
        <v>16</v>
      </c>
      <c r="AY13" s="16"/>
      <c r="AZ13" s="16">
        <v>14</v>
      </c>
      <c r="BA13" s="19">
        <v>14</v>
      </c>
      <c r="BB13" s="16"/>
      <c r="BC13" s="16">
        <v>14</v>
      </c>
      <c r="BD13" s="19">
        <v>14</v>
      </c>
      <c r="BE13" s="16"/>
      <c r="BF13" s="16">
        <v>10</v>
      </c>
      <c r="BG13" s="19">
        <v>10</v>
      </c>
      <c r="BH13" s="16"/>
      <c r="BI13" s="16">
        <v>14</v>
      </c>
      <c r="BJ13" s="19">
        <v>14</v>
      </c>
      <c r="BK13" s="16"/>
      <c r="BL13" s="16">
        <v>15</v>
      </c>
      <c r="BM13" s="19">
        <v>15</v>
      </c>
      <c r="BN13" s="16"/>
      <c r="BO13" s="16">
        <v>9.75</v>
      </c>
      <c r="BP13" s="16">
        <v>9.75</v>
      </c>
    </row>
    <row r="14" spans="1:68">
      <c r="A14" s="7" t="s">
        <v>13</v>
      </c>
      <c r="B14" s="16">
        <v>6</v>
      </c>
      <c r="C14" s="16"/>
      <c r="D14" s="16">
        <v>6</v>
      </c>
      <c r="E14" s="17">
        <v>6</v>
      </c>
      <c r="F14" s="18"/>
      <c r="G14" s="19">
        <v>6</v>
      </c>
      <c r="H14" s="16">
        <v>7</v>
      </c>
      <c r="I14" s="16"/>
      <c r="J14" s="19">
        <v>7</v>
      </c>
      <c r="K14" s="16">
        <v>13</v>
      </c>
      <c r="L14" s="16"/>
      <c r="M14" s="19">
        <v>13</v>
      </c>
      <c r="N14" s="16">
        <v>6</v>
      </c>
      <c r="O14" s="16"/>
      <c r="P14" s="19">
        <v>6</v>
      </c>
      <c r="Q14" s="16">
        <v>11</v>
      </c>
      <c r="R14" s="16"/>
      <c r="S14" s="19">
        <v>11</v>
      </c>
      <c r="T14" s="16">
        <v>4</v>
      </c>
      <c r="U14" s="16"/>
      <c r="V14" s="19">
        <v>4</v>
      </c>
      <c r="W14" s="16">
        <v>10</v>
      </c>
      <c r="X14" s="16"/>
      <c r="Y14" s="19">
        <v>10</v>
      </c>
      <c r="Z14" s="16">
        <v>15</v>
      </c>
      <c r="AA14" s="16"/>
      <c r="AB14" s="19">
        <v>15</v>
      </c>
      <c r="AC14" s="16">
        <v>13</v>
      </c>
      <c r="AD14" s="16">
        <v>18</v>
      </c>
      <c r="AE14" s="19">
        <v>31</v>
      </c>
      <c r="AF14" s="16"/>
      <c r="AG14" s="16">
        <v>0</v>
      </c>
      <c r="AH14" s="16"/>
      <c r="AI14" s="19">
        <v>0</v>
      </c>
      <c r="AJ14" s="16">
        <v>12</v>
      </c>
      <c r="AK14" s="16"/>
      <c r="AL14" s="19">
        <v>12</v>
      </c>
      <c r="AM14" s="16"/>
      <c r="AN14" s="16"/>
      <c r="AO14" s="19"/>
      <c r="AP14" s="16">
        <v>17</v>
      </c>
      <c r="AQ14" s="16"/>
      <c r="AR14" s="19">
        <v>17</v>
      </c>
      <c r="AS14" s="16">
        <v>4</v>
      </c>
      <c r="AT14" s="16"/>
      <c r="AU14" s="19">
        <v>4</v>
      </c>
      <c r="AV14" s="16"/>
      <c r="AW14" s="16">
        <v>8</v>
      </c>
      <c r="AX14" s="19">
        <v>8</v>
      </c>
      <c r="AY14" s="16"/>
      <c r="AZ14" s="16">
        <v>10</v>
      </c>
      <c r="BA14" s="19">
        <v>10</v>
      </c>
      <c r="BB14" s="16"/>
      <c r="BC14" s="16">
        <v>17</v>
      </c>
      <c r="BD14" s="19">
        <v>17</v>
      </c>
      <c r="BE14" s="16"/>
      <c r="BF14" s="16">
        <v>19</v>
      </c>
      <c r="BG14" s="19">
        <v>19</v>
      </c>
      <c r="BH14" s="16"/>
      <c r="BI14" s="16">
        <v>21</v>
      </c>
      <c r="BJ14" s="19">
        <v>21</v>
      </c>
      <c r="BK14" s="16"/>
      <c r="BL14" s="16">
        <v>25</v>
      </c>
      <c r="BM14" s="19">
        <v>25</v>
      </c>
      <c r="BN14" s="16"/>
      <c r="BO14" s="16">
        <v>14.4</v>
      </c>
      <c r="BP14" s="16">
        <v>14.4</v>
      </c>
    </row>
    <row r="15" spans="1:68">
      <c r="A15" s="7" t="s">
        <v>14</v>
      </c>
      <c r="B15" s="16">
        <v>3</v>
      </c>
      <c r="C15" s="16"/>
      <c r="D15" s="16">
        <v>3</v>
      </c>
      <c r="E15" s="17">
        <v>3</v>
      </c>
      <c r="F15" s="18"/>
      <c r="G15" s="19">
        <v>3</v>
      </c>
      <c r="H15" s="16"/>
      <c r="I15" s="16">
        <v>3</v>
      </c>
      <c r="J15" s="19">
        <v>3</v>
      </c>
      <c r="K15" s="16">
        <v>2</v>
      </c>
      <c r="L15" s="16"/>
      <c r="M15" s="19">
        <v>2</v>
      </c>
      <c r="N15" s="16">
        <v>2</v>
      </c>
      <c r="O15" s="16">
        <v>1</v>
      </c>
      <c r="P15" s="19">
        <v>3</v>
      </c>
      <c r="Q15" s="16">
        <v>5</v>
      </c>
      <c r="R15" s="16"/>
      <c r="S15" s="19">
        <v>5</v>
      </c>
      <c r="T15" s="16">
        <v>4</v>
      </c>
      <c r="U15" s="16">
        <v>3</v>
      </c>
      <c r="V15" s="19">
        <v>7</v>
      </c>
      <c r="W15" s="16"/>
      <c r="X15" s="16">
        <v>13</v>
      </c>
      <c r="Y15" s="19">
        <v>6</v>
      </c>
      <c r="Z15" s="16">
        <v>1</v>
      </c>
      <c r="AA15" s="16">
        <v>5</v>
      </c>
      <c r="AB15" s="19">
        <v>6</v>
      </c>
      <c r="AC15" s="16">
        <v>5</v>
      </c>
      <c r="AD15" s="16"/>
      <c r="AE15" s="19">
        <v>5</v>
      </c>
      <c r="AF15" s="16"/>
      <c r="AG15" s="16">
        <v>3</v>
      </c>
      <c r="AH15" s="16">
        <v>4</v>
      </c>
      <c r="AI15" s="19">
        <v>7</v>
      </c>
      <c r="AJ15" s="16">
        <v>3</v>
      </c>
      <c r="AK15" s="16"/>
      <c r="AL15" s="19">
        <v>6</v>
      </c>
      <c r="AM15" s="16">
        <v>6</v>
      </c>
      <c r="AN15" s="16"/>
      <c r="AO15" s="19">
        <v>6</v>
      </c>
      <c r="AP15" s="16">
        <v>7</v>
      </c>
      <c r="AQ15" s="16"/>
      <c r="AR15" s="19">
        <v>7</v>
      </c>
      <c r="AS15" s="16"/>
      <c r="AT15" s="16">
        <v>3</v>
      </c>
      <c r="AU15" s="19">
        <v>3</v>
      </c>
      <c r="AV15" s="16"/>
      <c r="AW15" s="16">
        <v>4</v>
      </c>
      <c r="AX15" s="19">
        <v>4</v>
      </c>
      <c r="AY15" s="16"/>
      <c r="AZ15" s="16">
        <v>8</v>
      </c>
      <c r="BA15" s="19">
        <v>8</v>
      </c>
      <c r="BB15" s="16"/>
      <c r="BC15" s="16">
        <v>3</v>
      </c>
      <c r="BD15" s="19">
        <v>3</v>
      </c>
      <c r="BE15" s="16"/>
      <c r="BF15" s="16">
        <v>6</v>
      </c>
      <c r="BG15" s="19">
        <v>6</v>
      </c>
      <c r="BH15" s="16"/>
      <c r="BI15" s="16">
        <v>6</v>
      </c>
      <c r="BJ15" s="19">
        <v>6</v>
      </c>
      <c r="BK15" s="16"/>
      <c r="BL15" s="16">
        <v>4</v>
      </c>
      <c r="BM15" s="19">
        <v>4</v>
      </c>
      <c r="BN15" s="16"/>
      <c r="BO15" s="16">
        <v>6.6</v>
      </c>
      <c r="BP15" s="16">
        <v>6.6</v>
      </c>
    </row>
    <row r="16" spans="1:68">
      <c r="A16" s="7" t="s">
        <v>15</v>
      </c>
      <c r="B16" s="16">
        <v>225</v>
      </c>
      <c r="C16" s="16">
        <v>13</v>
      </c>
      <c r="D16" s="16">
        <v>238</v>
      </c>
      <c r="E16" s="17">
        <v>238</v>
      </c>
      <c r="F16" s="18"/>
      <c r="G16" s="19">
        <v>238</v>
      </c>
      <c r="H16" s="16">
        <v>254</v>
      </c>
      <c r="I16" s="16"/>
      <c r="J16" s="19">
        <v>254</v>
      </c>
      <c r="K16" s="16">
        <v>213</v>
      </c>
      <c r="L16" s="16"/>
      <c r="M16" s="19">
        <v>213</v>
      </c>
      <c r="N16" s="16">
        <v>224</v>
      </c>
      <c r="O16" s="16"/>
      <c r="P16" s="19">
        <v>224</v>
      </c>
      <c r="Q16" s="16">
        <v>228</v>
      </c>
      <c r="R16" s="16"/>
      <c r="S16" s="19">
        <v>228</v>
      </c>
      <c r="T16" s="16">
        <v>202</v>
      </c>
      <c r="U16" s="16">
        <v>60</v>
      </c>
      <c r="V16" s="19">
        <v>262</v>
      </c>
      <c r="W16" s="16">
        <v>280</v>
      </c>
      <c r="X16" s="16">
        <v>16</v>
      </c>
      <c r="Y16" s="19">
        <v>296</v>
      </c>
      <c r="Z16" s="16">
        <v>242</v>
      </c>
      <c r="AA16" s="16"/>
      <c r="AB16" s="19">
        <v>242</v>
      </c>
      <c r="AC16" s="16">
        <v>211</v>
      </c>
      <c r="AD16" s="16"/>
      <c r="AE16" s="19">
        <v>211</v>
      </c>
      <c r="AF16" s="16"/>
      <c r="AG16" s="16">
        <v>278</v>
      </c>
      <c r="AH16" s="16">
        <v>47</v>
      </c>
      <c r="AI16" s="19">
        <v>325</v>
      </c>
      <c r="AJ16" s="16">
        <v>216</v>
      </c>
      <c r="AK16" s="16"/>
      <c r="AL16" s="19">
        <v>216</v>
      </c>
      <c r="AM16" s="16">
        <v>209</v>
      </c>
      <c r="AN16" s="16"/>
      <c r="AO16" s="19">
        <v>267</v>
      </c>
      <c r="AP16" s="16">
        <v>230</v>
      </c>
      <c r="AQ16" s="16"/>
      <c r="AR16" s="19">
        <v>320</v>
      </c>
      <c r="AS16" s="16">
        <v>311</v>
      </c>
      <c r="AT16" s="16"/>
      <c r="AU16" s="19">
        <v>330</v>
      </c>
      <c r="AV16" s="16">
        <v>139</v>
      </c>
      <c r="AW16" s="16">
        <v>201</v>
      </c>
      <c r="AX16" s="19">
        <v>340</v>
      </c>
      <c r="AY16" s="16">
        <v>260</v>
      </c>
      <c r="AZ16" s="16">
        <v>110</v>
      </c>
      <c r="BA16" s="19">
        <v>370</v>
      </c>
      <c r="BB16" s="16">
        <v>275</v>
      </c>
      <c r="BC16" s="16">
        <v>100</v>
      </c>
      <c r="BD16" s="19">
        <v>375</v>
      </c>
      <c r="BE16" s="16">
        <v>310</v>
      </c>
      <c r="BF16" s="16">
        <v>41</v>
      </c>
      <c r="BG16" s="19">
        <v>351</v>
      </c>
      <c r="BH16" s="16">
        <v>242</v>
      </c>
      <c r="BI16" s="16">
        <v>40</v>
      </c>
      <c r="BJ16" s="19">
        <v>282</v>
      </c>
      <c r="BK16" s="16"/>
      <c r="BL16" s="16">
        <v>308</v>
      </c>
      <c r="BM16" s="19">
        <v>308</v>
      </c>
      <c r="BN16" s="16"/>
      <c r="BO16" s="16">
        <v>285</v>
      </c>
      <c r="BP16" s="16">
        <v>285</v>
      </c>
    </row>
    <row r="17" spans="1:68">
      <c r="A17" s="7" t="s">
        <v>16</v>
      </c>
      <c r="B17" s="16">
        <v>43</v>
      </c>
      <c r="C17" s="16"/>
      <c r="D17" s="16">
        <v>43</v>
      </c>
      <c r="E17" s="17">
        <v>47</v>
      </c>
      <c r="F17" s="18"/>
      <c r="G17" s="19">
        <v>47</v>
      </c>
      <c r="H17" s="16">
        <v>58</v>
      </c>
      <c r="I17" s="16"/>
      <c r="J17" s="19">
        <v>58</v>
      </c>
      <c r="K17" s="16">
        <v>44</v>
      </c>
      <c r="L17" s="16"/>
      <c r="M17" s="19">
        <v>44</v>
      </c>
      <c r="N17" s="16">
        <v>56</v>
      </c>
      <c r="O17" s="16"/>
      <c r="P17" s="19">
        <v>56</v>
      </c>
      <c r="Q17" s="16">
        <v>64</v>
      </c>
      <c r="R17" s="16"/>
      <c r="S17" s="19">
        <v>64</v>
      </c>
      <c r="T17" s="16">
        <v>65</v>
      </c>
      <c r="U17" s="16"/>
      <c r="V17" s="19">
        <v>65</v>
      </c>
      <c r="W17" s="16">
        <v>58</v>
      </c>
      <c r="X17" s="16"/>
      <c r="Y17" s="19">
        <v>58</v>
      </c>
      <c r="Z17" s="16">
        <v>56</v>
      </c>
      <c r="AA17" s="16"/>
      <c r="AB17" s="19">
        <v>56</v>
      </c>
      <c r="AC17" s="16">
        <v>45</v>
      </c>
      <c r="AD17" s="16"/>
      <c r="AE17" s="19">
        <v>45</v>
      </c>
      <c r="AF17" s="16"/>
      <c r="AG17" s="16">
        <v>62</v>
      </c>
      <c r="AH17" s="16">
        <v>13</v>
      </c>
      <c r="AI17" s="19">
        <v>75</v>
      </c>
      <c r="AJ17" s="16">
        <v>28</v>
      </c>
      <c r="AK17" s="16">
        <v>13</v>
      </c>
      <c r="AL17" s="19">
        <v>41</v>
      </c>
      <c r="AM17" s="16">
        <v>75</v>
      </c>
      <c r="AN17" s="16"/>
      <c r="AO17" s="19">
        <v>75</v>
      </c>
      <c r="AP17" s="16">
        <v>90</v>
      </c>
      <c r="AQ17" s="16"/>
      <c r="AR17" s="19">
        <v>90</v>
      </c>
      <c r="AS17" s="16">
        <v>73</v>
      </c>
      <c r="AT17" s="16">
        <v>7</v>
      </c>
      <c r="AU17" s="19">
        <v>80</v>
      </c>
      <c r="AV17" s="16">
        <v>35</v>
      </c>
      <c r="AW17" s="16">
        <v>47</v>
      </c>
      <c r="AX17" s="19">
        <v>82</v>
      </c>
      <c r="AY17" s="16">
        <v>26</v>
      </c>
      <c r="AZ17" s="16">
        <v>34</v>
      </c>
      <c r="BA17" s="19">
        <v>60</v>
      </c>
      <c r="BB17" s="16">
        <v>17</v>
      </c>
      <c r="BC17" s="16">
        <v>53</v>
      </c>
      <c r="BD17" s="19">
        <v>70</v>
      </c>
      <c r="BE17" s="16"/>
      <c r="BF17" s="16">
        <v>70</v>
      </c>
      <c r="BG17" s="19">
        <v>70</v>
      </c>
      <c r="BH17" s="16">
        <v>24</v>
      </c>
      <c r="BI17" s="16">
        <v>30</v>
      </c>
      <c r="BJ17" s="19">
        <v>54</v>
      </c>
      <c r="BK17" s="16"/>
      <c r="BL17" s="16">
        <v>74</v>
      </c>
      <c r="BM17" s="19">
        <v>74</v>
      </c>
      <c r="BN17" s="16"/>
      <c r="BO17" s="16">
        <v>81.900000000000006</v>
      </c>
      <c r="BP17" s="16">
        <v>81.900000000000006</v>
      </c>
    </row>
    <row r="18" spans="1:68">
      <c r="A18" s="7" t="s">
        <v>17</v>
      </c>
      <c r="B18" s="16">
        <v>32</v>
      </c>
      <c r="C18" s="16"/>
      <c r="D18" s="16">
        <v>32</v>
      </c>
      <c r="E18" s="17">
        <v>27</v>
      </c>
      <c r="F18" s="18"/>
      <c r="G18" s="19">
        <v>27</v>
      </c>
      <c r="H18" s="16">
        <v>29</v>
      </c>
      <c r="I18" s="16"/>
      <c r="J18" s="19">
        <v>29</v>
      </c>
      <c r="K18" s="16">
        <v>20</v>
      </c>
      <c r="L18" s="16"/>
      <c r="M18" s="19">
        <v>20</v>
      </c>
      <c r="N18" s="16">
        <v>26</v>
      </c>
      <c r="O18" s="16"/>
      <c r="P18" s="19">
        <v>26</v>
      </c>
      <c r="Q18" s="16">
        <v>21</v>
      </c>
      <c r="R18" s="16">
        <v>3</v>
      </c>
      <c r="S18" s="19">
        <v>24</v>
      </c>
      <c r="T18" s="16">
        <v>19</v>
      </c>
      <c r="U18" s="16"/>
      <c r="V18" s="19">
        <v>19</v>
      </c>
      <c r="W18" s="16">
        <v>23</v>
      </c>
      <c r="X18" s="16"/>
      <c r="Y18" s="19">
        <v>23</v>
      </c>
      <c r="Z18" s="16">
        <v>19</v>
      </c>
      <c r="AA18" s="16"/>
      <c r="AB18" s="19">
        <v>19</v>
      </c>
      <c r="AC18" s="16">
        <v>18</v>
      </c>
      <c r="AD18" s="16"/>
      <c r="AE18" s="19">
        <v>18</v>
      </c>
      <c r="AF18" s="16"/>
      <c r="AG18" s="16">
        <v>24</v>
      </c>
      <c r="AH18" s="16"/>
      <c r="AI18" s="19">
        <v>24</v>
      </c>
      <c r="AJ18" s="16">
        <v>19</v>
      </c>
      <c r="AK18" s="16"/>
      <c r="AL18" s="19">
        <v>19</v>
      </c>
      <c r="AM18" s="16">
        <v>20</v>
      </c>
      <c r="AN18" s="16"/>
      <c r="AO18" s="19">
        <v>20</v>
      </c>
      <c r="AP18" s="16">
        <v>15</v>
      </c>
      <c r="AQ18" s="16"/>
      <c r="AR18" s="19">
        <v>15</v>
      </c>
      <c r="AS18" s="16"/>
      <c r="AT18" s="16"/>
      <c r="AU18" s="19"/>
      <c r="AV18" s="16"/>
      <c r="AW18" s="16"/>
      <c r="AX18" s="19"/>
      <c r="AY18" s="16"/>
      <c r="AZ18" s="16"/>
      <c r="BA18" s="19"/>
      <c r="BB18" s="16"/>
      <c r="BC18" s="16"/>
      <c r="BD18" s="19"/>
      <c r="BE18" s="16"/>
      <c r="BF18" s="16"/>
      <c r="BG18" s="19"/>
      <c r="BH18" s="16"/>
      <c r="BI18" s="16"/>
      <c r="BJ18" s="19"/>
      <c r="BK18" s="16"/>
      <c r="BL18" s="16"/>
      <c r="BM18" s="19"/>
      <c r="BN18" s="16"/>
      <c r="BO18" s="16"/>
      <c r="BP18" s="16"/>
    </row>
    <row r="19" spans="1:68">
      <c r="A19" s="7" t="s">
        <v>18</v>
      </c>
      <c r="B19" s="16"/>
      <c r="C19" s="16"/>
      <c r="D19" s="16"/>
      <c r="E19" s="17"/>
      <c r="F19" s="18"/>
      <c r="G19" s="19"/>
      <c r="H19" s="16"/>
      <c r="I19" s="16"/>
      <c r="J19" s="19"/>
      <c r="K19" s="16"/>
      <c r="L19" s="16"/>
      <c r="M19" s="19"/>
      <c r="N19" s="16"/>
      <c r="O19" s="16"/>
      <c r="P19" s="19"/>
      <c r="Q19" s="16"/>
      <c r="R19" s="16"/>
      <c r="S19" s="19"/>
      <c r="T19" s="16"/>
      <c r="U19" s="16"/>
      <c r="V19" s="19"/>
      <c r="W19" s="16"/>
      <c r="X19" s="16"/>
      <c r="Y19" s="19"/>
      <c r="Z19" s="16">
        <v>1</v>
      </c>
      <c r="AA19" s="16"/>
      <c r="AB19" s="19">
        <v>1</v>
      </c>
      <c r="AC19" s="16">
        <v>2</v>
      </c>
      <c r="AD19" s="16"/>
      <c r="AE19" s="19">
        <v>2</v>
      </c>
      <c r="AF19" s="16"/>
      <c r="AG19" s="16">
        <v>2</v>
      </c>
      <c r="AH19" s="16"/>
      <c r="AI19" s="19">
        <v>2</v>
      </c>
      <c r="AJ19" s="16">
        <v>1</v>
      </c>
      <c r="AK19" s="16"/>
      <c r="AL19" s="19">
        <v>1</v>
      </c>
      <c r="AM19" s="16"/>
      <c r="AN19" s="16"/>
      <c r="AO19" s="19"/>
      <c r="AP19" s="16">
        <v>2</v>
      </c>
      <c r="AQ19" s="16"/>
      <c r="AR19" s="19">
        <v>2</v>
      </c>
      <c r="AS19" s="16"/>
      <c r="AT19" s="16">
        <v>3</v>
      </c>
      <c r="AU19" s="19">
        <v>3</v>
      </c>
      <c r="AV19" s="16"/>
      <c r="AW19" s="16">
        <v>0</v>
      </c>
      <c r="AX19" s="19">
        <v>0</v>
      </c>
      <c r="AY19" s="16"/>
      <c r="AZ19" s="16">
        <v>2</v>
      </c>
      <c r="BA19" s="19">
        <v>2</v>
      </c>
      <c r="BB19" s="16"/>
      <c r="BC19" s="16">
        <v>2</v>
      </c>
      <c r="BD19" s="19">
        <v>2</v>
      </c>
      <c r="BE19" s="16"/>
      <c r="BF19" s="16"/>
      <c r="BG19" s="19"/>
      <c r="BH19" s="16"/>
      <c r="BI19" s="16">
        <v>5</v>
      </c>
      <c r="BJ19" s="19">
        <v>5</v>
      </c>
      <c r="BK19" s="16"/>
      <c r="BL19" s="16">
        <v>3</v>
      </c>
      <c r="BM19" s="19">
        <v>3</v>
      </c>
      <c r="BN19" s="16"/>
      <c r="BO19" s="16">
        <v>3</v>
      </c>
      <c r="BP19" s="16">
        <v>3</v>
      </c>
    </row>
    <row r="20" spans="1:68">
      <c r="A20" s="7" t="s">
        <v>19</v>
      </c>
      <c r="B20" s="16"/>
      <c r="C20" s="16"/>
      <c r="D20" s="16"/>
      <c r="E20" s="17"/>
      <c r="F20" s="18"/>
      <c r="G20" s="19"/>
      <c r="H20" s="16"/>
      <c r="I20" s="16"/>
      <c r="J20" s="19"/>
      <c r="K20" s="16"/>
      <c r="L20" s="16"/>
      <c r="M20" s="19"/>
      <c r="N20" s="16"/>
      <c r="O20" s="16"/>
      <c r="P20" s="19"/>
      <c r="Q20" s="16"/>
      <c r="R20" s="16"/>
      <c r="S20" s="19"/>
      <c r="T20" s="16"/>
      <c r="U20" s="16"/>
      <c r="V20" s="19"/>
      <c r="W20" s="16">
        <v>2</v>
      </c>
      <c r="X20" s="16"/>
      <c r="Y20" s="19">
        <v>2</v>
      </c>
      <c r="Z20" s="16"/>
      <c r="AA20" s="16"/>
      <c r="AB20" s="19">
        <v>0</v>
      </c>
      <c r="AC20" s="16"/>
      <c r="AD20" s="16">
        <v>1</v>
      </c>
      <c r="AE20" s="19">
        <v>1</v>
      </c>
      <c r="AF20" s="16"/>
      <c r="AG20" s="16">
        <v>1</v>
      </c>
      <c r="AH20" s="16"/>
      <c r="AI20" s="19">
        <v>1</v>
      </c>
      <c r="AJ20" s="16">
        <v>2</v>
      </c>
      <c r="AK20" s="16"/>
      <c r="AL20" s="19">
        <v>2</v>
      </c>
      <c r="AM20" s="16">
        <v>2</v>
      </c>
      <c r="AN20" s="16"/>
      <c r="AO20" s="19">
        <v>2</v>
      </c>
      <c r="AP20" s="16"/>
      <c r="AQ20" s="16">
        <v>2</v>
      </c>
      <c r="AR20" s="19">
        <v>2</v>
      </c>
      <c r="AS20" s="16"/>
      <c r="AT20" s="16">
        <v>1</v>
      </c>
      <c r="AU20" s="19">
        <v>1</v>
      </c>
      <c r="AV20" s="16"/>
      <c r="AW20" s="16">
        <v>1</v>
      </c>
      <c r="AX20" s="19">
        <v>1</v>
      </c>
      <c r="AY20" s="16"/>
      <c r="AZ20" s="16">
        <v>1</v>
      </c>
      <c r="BA20" s="19">
        <v>1</v>
      </c>
      <c r="BB20" s="16"/>
      <c r="BC20" s="16">
        <v>2</v>
      </c>
      <c r="BD20" s="19">
        <v>2</v>
      </c>
      <c r="BE20" s="16"/>
      <c r="BF20" s="16">
        <v>2</v>
      </c>
      <c r="BG20" s="19">
        <v>2</v>
      </c>
      <c r="BH20" s="16"/>
      <c r="BI20" s="16">
        <v>1.5</v>
      </c>
      <c r="BJ20" s="19">
        <v>1.5</v>
      </c>
      <c r="BK20" s="16"/>
      <c r="BL20" s="16">
        <v>1</v>
      </c>
      <c r="BM20" s="19">
        <v>1</v>
      </c>
      <c r="BN20" s="16"/>
      <c r="BO20" s="16">
        <v>1.2</v>
      </c>
      <c r="BP20" s="16">
        <v>1.2</v>
      </c>
    </row>
    <row r="21" spans="1:68" ht="14.25">
      <c r="A21" s="8" t="s">
        <v>43</v>
      </c>
      <c r="B21" s="20">
        <v>2963</v>
      </c>
      <c r="C21" s="20">
        <v>327</v>
      </c>
      <c r="D21" s="20">
        <v>5122</v>
      </c>
      <c r="E21" s="21">
        <v>2982</v>
      </c>
      <c r="F21" s="22">
        <v>331</v>
      </c>
      <c r="G21" s="23">
        <v>5298</v>
      </c>
      <c r="H21" s="20">
        <v>3419</v>
      </c>
      <c r="I21" s="20">
        <v>191</v>
      </c>
      <c r="J21" s="23">
        <v>5488</v>
      </c>
      <c r="K21" s="20">
        <v>2907</v>
      </c>
      <c r="L21" s="20">
        <v>1500</v>
      </c>
      <c r="M21" s="23">
        <v>4760</v>
      </c>
      <c r="N21" s="20">
        <v>3122</v>
      </c>
      <c r="O21" s="20">
        <v>1785</v>
      </c>
      <c r="P21" s="23">
        <v>5146</v>
      </c>
      <c r="Q21" s="20">
        <v>3158</v>
      </c>
      <c r="R21" s="20">
        <v>1531</v>
      </c>
      <c r="S21" s="23">
        <v>4908</v>
      </c>
      <c r="T21" s="20">
        <v>2996</v>
      </c>
      <c r="U21" s="20">
        <v>1951</v>
      </c>
      <c r="V21" s="23">
        <v>4947</v>
      </c>
      <c r="W21" s="20">
        <v>2971</v>
      </c>
      <c r="X21" s="20">
        <v>2229</v>
      </c>
      <c r="Y21" s="23">
        <v>5193</v>
      </c>
      <c r="Z21" s="20">
        <f t="shared" ref="Z21:AI21" si="0">SUM(Z3:Z20)</f>
        <v>1467</v>
      </c>
      <c r="AA21" s="20">
        <f t="shared" si="0"/>
        <v>2431</v>
      </c>
      <c r="AB21" s="23">
        <f t="shared" si="0"/>
        <v>4509</v>
      </c>
      <c r="AC21" s="20">
        <f t="shared" si="0"/>
        <v>1584</v>
      </c>
      <c r="AD21" s="20">
        <f t="shared" si="0"/>
        <v>1831</v>
      </c>
      <c r="AE21" s="23">
        <f t="shared" si="0"/>
        <v>4328</v>
      </c>
      <c r="AF21" s="20">
        <f t="shared" si="0"/>
        <v>781</v>
      </c>
      <c r="AG21" s="20">
        <f t="shared" si="0"/>
        <v>1759</v>
      </c>
      <c r="AH21" s="20">
        <f t="shared" si="0"/>
        <v>2286</v>
      </c>
      <c r="AI21" s="23">
        <f t="shared" si="0"/>
        <v>4826</v>
      </c>
      <c r="AJ21" s="20">
        <v>2109</v>
      </c>
      <c r="AK21" s="20">
        <v>2561</v>
      </c>
      <c r="AL21" s="23">
        <v>4682</v>
      </c>
      <c r="AM21" s="20">
        <v>2415</v>
      </c>
      <c r="AN21" s="20">
        <v>2206</v>
      </c>
      <c r="AO21" s="23">
        <v>4606</v>
      </c>
      <c r="AP21" s="20">
        <f>SUM(AP3:AP20)</f>
        <v>2225</v>
      </c>
      <c r="AQ21" s="20">
        <f>SUM(AQ3:AQ20)</f>
        <v>2044</v>
      </c>
      <c r="AR21" s="23">
        <f>SUM(AR3:AR20)</f>
        <v>4620</v>
      </c>
      <c r="AS21" s="20">
        <v>2097</v>
      </c>
      <c r="AT21" s="20">
        <v>2151</v>
      </c>
      <c r="AU21" s="23">
        <v>4341</v>
      </c>
      <c r="AV21" s="20">
        <v>935</v>
      </c>
      <c r="AW21" s="20">
        <v>3718</v>
      </c>
      <c r="AX21" s="23">
        <v>4653</v>
      </c>
      <c r="AY21" s="20">
        <v>894</v>
      </c>
      <c r="AZ21" s="20">
        <v>5558</v>
      </c>
      <c r="BA21" s="23">
        <v>6452</v>
      </c>
      <c r="BB21" s="20">
        <v>867</v>
      </c>
      <c r="BC21" s="20">
        <v>4595</v>
      </c>
      <c r="BD21" s="23">
        <v>5462</v>
      </c>
      <c r="BE21" s="20">
        <v>941</v>
      </c>
      <c r="BF21" s="20">
        <v>4979</v>
      </c>
      <c r="BG21" s="23">
        <v>5920</v>
      </c>
      <c r="BH21" s="20">
        <v>896</v>
      </c>
      <c r="BI21" s="20">
        <v>6014</v>
      </c>
      <c r="BJ21" s="23">
        <v>6910</v>
      </c>
      <c r="BK21" s="22"/>
      <c r="BL21" s="22">
        <f>SUM(BL3:BL20)</f>
        <v>7507</v>
      </c>
      <c r="BM21" s="23">
        <f>SUM(BM3:BM20)</f>
        <v>7507</v>
      </c>
      <c r="BN21" s="20"/>
      <c r="BO21" s="22">
        <f>SUM(BO3:BO20)</f>
        <v>6899.4899999999989</v>
      </c>
      <c r="BP21" s="22">
        <f>SUM(BP3:BP20)</f>
        <v>6899.4899999999989</v>
      </c>
    </row>
    <row r="22" spans="1:68" ht="14.25">
      <c r="A22" s="10" t="s">
        <v>20</v>
      </c>
      <c r="B22" s="22"/>
      <c r="C22" s="22"/>
      <c r="D22" s="22"/>
      <c r="E22" s="21"/>
      <c r="F22" s="22"/>
      <c r="G22" s="23"/>
      <c r="H22" s="22"/>
      <c r="I22" s="22"/>
      <c r="J22" s="23"/>
      <c r="K22" s="22"/>
      <c r="L22" s="22"/>
      <c r="M22" s="23"/>
      <c r="N22" s="22"/>
      <c r="O22" s="22"/>
      <c r="P22" s="23"/>
      <c r="Q22" s="22"/>
      <c r="R22" s="22"/>
      <c r="S22" s="23"/>
      <c r="T22" s="22"/>
      <c r="U22" s="22"/>
      <c r="V22" s="23"/>
      <c r="W22" s="22"/>
      <c r="X22" s="22"/>
      <c r="Y22" s="23"/>
      <c r="Z22" s="22"/>
      <c r="AA22" s="22"/>
      <c r="AB22" s="23"/>
      <c r="AC22" s="22"/>
      <c r="AD22" s="22"/>
      <c r="AE22" s="23"/>
      <c r="AF22" s="22"/>
      <c r="AG22" s="22"/>
      <c r="AH22" s="22"/>
      <c r="AI22" s="23"/>
      <c r="AJ22" s="22"/>
      <c r="AK22" s="22"/>
      <c r="AL22" s="23"/>
      <c r="AM22" s="22"/>
      <c r="AN22" s="22"/>
      <c r="AO22" s="23"/>
      <c r="AP22" s="22"/>
      <c r="AQ22" s="22"/>
      <c r="AR22" s="23"/>
      <c r="AS22" s="22"/>
      <c r="AT22" s="22"/>
      <c r="AU22" s="23"/>
      <c r="AV22" s="22"/>
      <c r="AW22" s="22"/>
      <c r="AX22" s="23"/>
      <c r="AY22" s="22"/>
      <c r="AZ22" s="22"/>
      <c r="BA22" s="23"/>
      <c r="BB22" s="22"/>
      <c r="BC22" s="22"/>
      <c r="BD22" s="23"/>
      <c r="BE22" s="22"/>
      <c r="BF22" s="22"/>
      <c r="BG22" s="23"/>
      <c r="BH22" s="22"/>
      <c r="BI22" s="22"/>
      <c r="BJ22" s="23"/>
      <c r="BK22" s="22"/>
      <c r="BL22" s="22"/>
      <c r="BM22" s="23"/>
      <c r="BN22" s="22"/>
      <c r="BO22" s="22"/>
      <c r="BP22" s="22"/>
    </row>
    <row r="23" spans="1:68">
      <c r="A23" s="7" t="s">
        <v>21</v>
      </c>
      <c r="B23" s="16">
        <v>675</v>
      </c>
      <c r="C23" s="16"/>
      <c r="D23" s="16">
        <v>1323</v>
      </c>
      <c r="E23" s="17">
        <v>608</v>
      </c>
      <c r="F23" s="18"/>
      <c r="G23" s="19">
        <v>1495</v>
      </c>
      <c r="H23" s="16">
        <v>582</v>
      </c>
      <c r="I23" s="16">
        <v>226</v>
      </c>
      <c r="J23" s="19">
        <v>1148</v>
      </c>
      <c r="K23" s="16">
        <v>492</v>
      </c>
      <c r="L23" s="16">
        <v>452</v>
      </c>
      <c r="M23" s="19">
        <v>944</v>
      </c>
      <c r="N23" s="16">
        <v>1264</v>
      </c>
      <c r="O23" s="16"/>
      <c r="P23" s="19">
        <v>1199</v>
      </c>
      <c r="Q23" s="16">
        <v>1329</v>
      </c>
      <c r="R23" s="16"/>
      <c r="S23" s="19">
        <v>1287</v>
      </c>
      <c r="T23" s="16">
        <v>1557</v>
      </c>
      <c r="U23" s="16"/>
      <c r="V23" s="19">
        <v>1557</v>
      </c>
      <c r="W23" s="16">
        <v>1476</v>
      </c>
      <c r="X23" s="16"/>
      <c r="Y23" s="19">
        <v>1268</v>
      </c>
      <c r="Z23" s="16">
        <v>323</v>
      </c>
      <c r="AA23" s="16"/>
      <c r="AB23" s="19">
        <v>980</v>
      </c>
      <c r="AC23" s="16">
        <v>169</v>
      </c>
      <c r="AD23" s="16">
        <v>227</v>
      </c>
      <c r="AE23" s="19">
        <v>1022</v>
      </c>
      <c r="AF23" s="16"/>
      <c r="AG23" s="16">
        <v>15</v>
      </c>
      <c r="AH23" s="16">
        <v>927</v>
      </c>
      <c r="AI23" s="19">
        <v>942</v>
      </c>
      <c r="AJ23" s="16">
        <v>3</v>
      </c>
      <c r="AK23" s="16">
        <v>886</v>
      </c>
      <c r="AL23" s="19">
        <v>920</v>
      </c>
      <c r="AM23" s="16"/>
      <c r="AN23" s="16">
        <v>980</v>
      </c>
      <c r="AO23" s="19">
        <v>980</v>
      </c>
      <c r="AP23" s="16">
        <v>185</v>
      </c>
      <c r="AQ23" s="16">
        <v>599</v>
      </c>
      <c r="AR23" s="19">
        <v>790</v>
      </c>
      <c r="AS23" s="16">
        <v>174</v>
      </c>
      <c r="AT23" s="16">
        <v>502</v>
      </c>
      <c r="AU23" s="19">
        <v>915</v>
      </c>
      <c r="AV23" s="16"/>
      <c r="AW23" s="16">
        <v>958</v>
      </c>
      <c r="AX23" s="19">
        <v>958</v>
      </c>
      <c r="AY23" s="16"/>
      <c r="AZ23" s="16">
        <v>888</v>
      </c>
      <c r="BA23" s="19">
        <v>888</v>
      </c>
      <c r="BB23" s="16"/>
      <c r="BC23" s="16">
        <v>1008</v>
      </c>
      <c r="BD23" s="19">
        <v>1008</v>
      </c>
      <c r="BE23" s="16"/>
      <c r="BF23" s="16">
        <v>1160</v>
      </c>
      <c r="BG23" s="19">
        <v>1160</v>
      </c>
      <c r="BH23" s="16"/>
      <c r="BI23" s="16">
        <v>908</v>
      </c>
      <c r="BJ23" s="19">
        <v>908</v>
      </c>
      <c r="BK23" s="16"/>
      <c r="BL23" s="16">
        <v>919</v>
      </c>
      <c r="BM23" s="19">
        <v>919</v>
      </c>
      <c r="BN23" s="16"/>
      <c r="BO23" s="16">
        <v>941</v>
      </c>
      <c r="BP23" s="16">
        <v>941</v>
      </c>
    </row>
    <row r="24" spans="1:68">
      <c r="A24" s="7" t="s">
        <v>22</v>
      </c>
      <c r="B24" s="16">
        <v>401</v>
      </c>
      <c r="C24" s="16"/>
      <c r="D24" s="16">
        <v>532</v>
      </c>
      <c r="E24" s="17">
        <v>314</v>
      </c>
      <c r="F24" s="18"/>
      <c r="G24" s="19">
        <v>464</v>
      </c>
      <c r="H24" s="16">
        <v>277</v>
      </c>
      <c r="I24" s="16">
        <v>267</v>
      </c>
      <c r="J24" s="19">
        <v>658</v>
      </c>
      <c r="K24" s="16">
        <v>289</v>
      </c>
      <c r="L24" s="16">
        <v>403</v>
      </c>
      <c r="M24" s="19">
        <v>692</v>
      </c>
      <c r="N24" s="16">
        <v>287</v>
      </c>
      <c r="O24" s="16">
        <v>407</v>
      </c>
      <c r="P24" s="19">
        <v>694</v>
      </c>
      <c r="Q24" s="16">
        <v>266</v>
      </c>
      <c r="R24" s="16">
        <v>252</v>
      </c>
      <c r="S24" s="19">
        <v>518</v>
      </c>
      <c r="T24" s="16">
        <v>234</v>
      </c>
      <c r="U24" s="16">
        <v>288</v>
      </c>
      <c r="V24" s="19">
        <v>522</v>
      </c>
      <c r="W24" s="16">
        <v>246</v>
      </c>
      <c r="X24" s="16">
        <v>281</v>
      </c>
      <c r="Y24" s="19">
        <v>527</v>
      </c>
      <c r="Z24" s="16">
        <v>372</v>
      </c>
      <c r="AA24" s="16">
        <v>201</v>
      </c>
      <c r="AB24" s="19">
        <v>780</v>
      </c>
      <c r="AC24" s="16">
        <v>227</v>
      </c>
      <c r="AD24" s="16">
        <v>28</v>
      </c>
      <c r="AE24" s="19">
        <v>780</v>
      </c>
      <c r="AF24" s="16">
        <v>809</v>
      </c>
      <c r="AG24" s="16">
        <v>74</v>
      </c>
      <c r="AH24" s="16">
        <v>19</v>
      </c>
      <c r="AI24" s="19">
        <v>902</v>
      </c>
      <c r="AJ24" s="16">
        <v>771</v>
      </c>
      <c r="AK24" s="16"/>
      <c r="AL24" s="19">
        <v>746</v>
      </c>
      <c r="AM24" s="16">
        <v>978</v>
      </c>
      <c r="AN24" s="16">
        <v>99</v>
      </c>
      <c r="AO24" s="19">
        <v>851</v>
      </c>
      <c r="AP24" s="16">
        <v>507</v>
      </c>
      <c r="AQ24" s="16">
        <v>346</v>
      </c>
      <c r="AR24" s="19">
        <v>853</v>
      </c>
      <c r="AS24" s="16"/>
      <c r="AT24" s="16">
        <v>840</v>
      </c>
      <c r="AU24" s="19">
        <v>877</v>
      </c>
      <c r="AV24" s="16"/>
      <c r="AW24" s="16">
        <v>912</v>
      </c>
      <c r="AX24" s="19">
        <v>912</v>
      </c>
      <c r="AY24" s="16"/>
      <c r="AZ24" s="16">
        <v>933</v>
      </c>
      <c r="BA24" s="19">
        <v>933</v>
      </c>
      <c r="BB24" s="16"/>
      <c r="BC24" s="16">
        <v>940</v>
      </c>
      <c r="BD24" s="19">
        <v>940</v>
      </c>
      <c r="BE24" s="16"/>
      <c r="BF24" s="16">
        <v>869</v>
      </c>
      <c r="BG24" s="19">
        <v>869</v>
      </c>
      <c r="BH24" s="16"/>
      <c r="BI24" s="16">
        <v>869</v>
      </c>
      <c r="BJ24" s="19">
        <v>869</v>
      </c>
      <c r="BK24" s="16"/>
      <c r="BL24" s="16">
        <v>951</v>
      </c>
      <c r="BM24" s="19">
        <v>951</v>
      </c>
      <c r="BN24" s="16"/>
      <c r="BO24" s="16">
        <v>779.1</v>
      </c>
      <c r="BP24" s="16">
        <v>779.1</v>
      </c>
    </row>
    <row r="25" spans="1:68">
      <c r="A25" s="7" t="s">
        <v>23</v>
      </c>
      <c r="B25" s="16">
        <v>3</v>
      </c>
      <c r="C25" s="16"/>
      <c r="D25" s="16">
        <v>3</v>
      </c>
      <c r="E25" s="17">
        <v>3</v>
      </c>
      <c r="F25" s="18"/>
      <c r="G25" s="19">
        <v>3</v>
      </c>
      <c r="H25" s="16">
        <v>4</v>
      </c>
      <c r="I25" s="16"/>
      <c r="J25" s="19">
        <v>4</v>
      </c>
      <c r="K25" s="16">
        <v>3</v>
      </c>
      <c r="L25" s="16"/>
      <c r="M25" s="19">
        <v>3</v>
      </c>
      <c r="N25" s="16">
        <v>4</v>
      </c>
      <c r="O25" s="16"/>
      <c r="P25" s="19">
        <v>4</v>
      </c>
      <c r="Q25" s="16">
        <v>4</v>
      </c>
      <c r="R25" s="16"/>
      <c r="S25" s="19">
        <v>4</v>
      </c>
      <c r="T25" s="16">
        <v>4</v>
      </c>
      <c r="U25" s="16"/>
      <c r="V25" s="19">
        <v>4</v>
      </c>
      <c r="W25" s="16">
        <v>4</v>
      </c>
      <c r="X25" s="16"/>
      <c r="Y25" s="19">
        <v>4</v>
      </c>
      <c r="Z25" s="16">
        <v>5</v>
      </c>
      <c r="AA25" s="16"/>
      <c r="AB25" s="19">
        <v>5</v>
      </c>
      <c r="AC25" s="16">
        <v>6</v>
      </c>
      <c r="AD25" s="16"/>
      <c r="AE25" s="19">
        <v>6</v>
      </c>
      <c r="AF25" s="16"/>
      <c r="AG25" s="16">
        <v>5</v>
      </c>
      <c r="AH25" s="16"/>
      <c r="AI25" s="19">
        <v>5</v>
      </c>
      <c r="AJ25" s="16">
        <v>8</v>
      </c>
      <c r="AK25" s="16"/>
      <c r="AL25" s="19">
        <v>8</v>
      </c>
      <c r="AM25" s="16">
        <v>7</v>
      </c>
      <c r="AN25" s="16"/>
      <c r="AO25" s="19">
        <v>7</v>
      </c>
      <c r="AP25" s="16">
        <v>6</v>
      </c>
      <c r="AQ25" s="16"/>
      <c r="AR25" s="19">
        <v>6</v>
      </c>
      <c r="AS25" s="16">
        <v>4</v>
      </c>
      <c r="AT25" s="16"/>
      <c r="AU25" s="19">
        <v>4</v>
      </c>
      <c r="AV25" s="16">
        <v>5</v>
      </c>
      <c r="AW25" s="16"/>
      <c r="AX25" s="19">
        <v>5</v>
      </c>
      <c r="AY25" s="16">
        <v>5</v>
      </c>
      <c r="AZ25" s="16"/>
      <c r="BA25" s="19">
        <v>5</v>
      </c>
      <c r="BB25" s="16"/>
      <c r="BC25" s="16">
        <v>6</v>
      </c>
      <c r="BD25" s="19">
        <v>6</v>
      </c>
      <c r="BE25" s="16"/>
      <c r="BF25" s="16">
        <v>5</v>
      </c>
      <c r="BG25" s="19">
        <v>5</v>
      </c>
      <c r="BH25" s="16"/>
      <c r="BI25" s="16">
        <v>7</v>
      </c>
      <c r="BJ25" s="19">
        <v>7</v>
      </c>
      <c r="BK25" s="16"/>
      <c r="BL25" s="16">
        <v>3</v>
      </c>
      <c r="BM25" s="19">
        <v>3</v>
      </c>
      <c r="BN25" s="16"/>
      <c r="BO25" s="16">
        <v>6.1</v>
      </c>
      <c r="BP25" s="16">
        <v>6.1</v>
      </c>
    </row>
    <row r="26" spans="1:68">
      <c r="A26" s="7" t="s">
        <v>24</v>
      </c>
      <c r="B26" s="16">
        <v>5</v>
      </c>
      <c r="C26" s="16"/>
      <c r="D26" s="16">
        <v>5</v>
      </c>
      <c r="E26" s="17">
        <v>6</v>
      </c>
      <c r="F26" s="18"/>
      <c r="G26" s="19">
        <v>6</v>
      </c>
      <c r="H26" s="16">
        <v>5</v>
      </c>
      <c r="I26" s="16"/>
      <c r="J26" s="19">
        <v>5</v>
      </c>
      <c r="K26" s="16">
        <v>3</v>
      </c>
      <c r="L26" s="16"/>
      <c r="M26" s="19">
        <v>3</v>
      </c>
      <c r="N26" s="16"/>
      <c r="O26" s="16">
        <v>6</v>
      </c>
      <c r="P26" s="19">
        <v>6</v>
      </c>
      <c r="Q26" s="16">
        <v>4</v>
      </c>
      <c r="R26" s="16"/>
      <c r="S26" s="19">
        <v>4</v>
      </c>
      <c r="T26" s="16">
        <v>11</v>
      </c>
      <c r="U26" s="16"/>
      <c r="V26" s="19">
        <v>11</v>
      </c>
      <c r="W26" s="16">
        <v>4</v>
      </c>
      <c r="X26" s="16"/>
      <c r="Y26" s="19">
        <v>4</v>
      </c>
      <c r="Z26" s="16">
        <v>9</v>
      </c>
      <c r="AA26" s="16"/>
      <c r="AB26" s="19">
        <v>9</v>
      </c>
      <c r="AC26" s="16">
        <v>7</v>
      </c>
      <c r="AD26" s="16"/>
      <c r="AE26" s="19">
        <v>7</v>
      </c>
      <c r="AF26" s="16"/>
      <c r="AG26" s="16">
        <v>9</v>
      </c>
      <c r="AH26" s="16"/>
      <c r="AI26" s="19">
        <v>9</v>
      </c>
      <c r="AJ26" s="16">
        <v>8</v>
      </c>
      <c r="AK26" s="16"/>
      <c r="AL26" s="19">
        <v>8</v>
      </c>
      <c r="AM26" s="16">
        <v>2</v>
      </c>
      <c r="AN26" s="16">
        <v>6</v>
      </c>
      <c r="AO26" s="19">
        <v>8</v>
      </c>
      <c r="AP26" s="16">
        <v>1</v>
      </c>
      <c r="AQ26" s="16">
        <v>5</v>
      </c>
      <c r="AR26" s="19">
        <v>6</v>
      </c>
      <c r="AS26" s="16"/>
      <c r="AT26" s="16">
        <v>7</v>
      </c>
      <c r="AU26" s="19">
        <v>7</v>
      </c>
      <c r="AV26" s="16"/>
      <c r="AW26" s="16">
        <v>8</v>
      </c>
      <c r="AX26" s="19">
        <v>8</v>
      </c>
      <c r="AY26" s="16"/>
      <c r="AZ26" s="16">
        <v>7</v>
      </c>
      <c r="BA26" s="19">
        <v>7</v>
      </c>
      <c r="BB26" s="16"/>
      <c r="BC26" s="16">
        <v>5</v>
      </c>
      <c r="BD26" s="19">
        <v>5</v>
      </c>
      <c r="BE26" s="16"/>
      <c r="BF26" s="16">
        <v>10</v>
      </c>
      <c r="BG26" s="19">
        <v>10</v>
      </c>
      <c r="BH26" s="16"/>
      <c r="BI26" s="16">
        <v>5</v>
      </c>
      <c r="BJ26" s="19">
        <v>5</v>
      </c>
      <c r="BK26" s="16"/>
      <c r="BL26" s="16">
        <v>5</v>
      </c>
      <c r="BM26" s="19">
        <v>5</v>
      </c>
      <c r="BN26" s="16"/>
      <c r="BO26" s="16">
        <v>4</v>
      </c>
      <c r="BP26" s="16">
        <v>4</v>
      </c>
    </row>
    <row r="27" spans="1:68" ht="14.25">
      <c r="A27" s="8" t="s">
        <v>44</v>
      </c>
      <c r="B27" s="20">
        <v>1084</v>
      </c>
      <c r="C27" s="20">
        <v>0</v>
      </c>
      <c r="D27" s="20">
        <v>1863</v>
      </c>
      <c r="E27" s="21">
        <v>931</v>
      </c>
      <c r="F27" s="22">
        <v>0</v>
      </c>
      <c r="G27" s="23">
        <v>1968</v>
      </c>
      <c r="H27" s="20">
        <v>868</v>
      </c>
      <c r="I27" s="20">
        <v>493</v>
      </c>
      <c r="J27" s="23">
        <v>1815</v>
      </c>
      <c r="K27" s="20">
        <v>787</v>
      </c>
      <c r="L27" s="20">
        <v>855</v>
      </c>
      <c r="M27" s="23">
        <v>1642</v>
      </c>
      <c r="N27" s="20">
        <v>1555</v>
      </c>
      <c r="O27" s="20">
        <v>413</v>
      </c>
      <c r="P27" s="23">
        <v>1903</v>
      </c>
      <c r="Q27" s="20">
        <v>1603</v>
      </c>
      <c r="R27" s="20">
        <v>252</v>
      </c>
      <c r="S27" s="23">
        <v>1813</v>
      </c>
      <c r="T27" s="20">
        <v>1806</v>
      </c>
      <c r="U27" s="20">
        <v>288</v>
      </c>
      <c r="V27" s="23">
        <v>2094</v>
      </c>
      <c r="W27" s="20">
        <v>1730</v>
      </c>
      <c r="X27" s="20">
        <v>281</v>
      </c>
      <c r="Y27" s="23">
        <v>1803</v>
      </c>
      <c r="Z27" s="20">
        <v>709</v>
      </c>
      <c r="AA27" s="20">
        <f>SUM(AA24:AA26)</f>
        <v>201</v>
      </c>
      <c r="AB27" s="23">
        <f>SUM(AB23:AB26)</f>
        <v>1774</v>
      </c>
      <c r="AC27" s="20">
        <f t="shared" ref="AC27:AI27" si="1">SUM(AC23:AC26)</f>
        <v>409</v>
      </c>
      <c r="AD27" s="20">
        <f t="shared" si="1"/>
        <v>255</v>
      </c>
      <c r="AE27" s="23">
        <f t="shared" si="1"/>
        <v>1815</v>
      </c>
      <c r="AF27" s="20">
        <f t="shared" si="1"/>
        <v>809</v>
      </c>
      <c r="AG27" s="20">
        <f t="shared" si="1"/>
        <v>103</v>
      </c>
      <c r="AH27" s="20">
        <f t="shared" si="1"/>
        <v>946</v>
      </c>
      <c r="AI27" s="23">
        <f t="shared" si="1"/>
        <v>1858</v>
      </c>
      <c r="AJ27" s="20">
        <v>790</v>
      </c>
      <c r="AK27" s="20">
        <v>886</v>
      </c>
      <c r="AL27" s="23">
        <v>1682</v>
      </c>
      <c r="AM27" s="20">
        <v>987</v>
      </c>
      <c r="AN27" s="20">
        <v>1085</v>
      </c>
      <c r="AO27" s="23">
        <v>1846</v>
      </c>
      <c r="AP27" s="20">
        <f>SUM(AP23:AP26)</f>
        <v>699</v>
      </c>
      <c r="AQ27" s="20">
        <f>SUM(AQ23:AQ26)</f>
        <v>950</v>
      </c>
      <c r="AR27" s="23">
        <f>SUM(AR23:AR26)</f>
        <v>1655</v>
      </c>
      <c r="AS27" s="20">
        <v>178</v>
      </c>
      <c r="AT27" s="20">
        <v>1349</v>
      </c>
      <c r="AU27" s="23">
        <v>1803</v>
      </c>
      <c r="AV27" s="20">
        <v>5</v>
      </c>
      <c r="AW27" s="20">
        <v>1878</v>
      </c>
      <c r="AX27" s="23">
        <v>1883</v>
      </c>
      <c r="AY27" s="20">
        <v>5</v>
      </c>
      <c r="AZ27" s="20">
        <v>1828</v>
      </c>
      <c r="BA27" s="23">
        <v>1833</v>
      </c>
      <c r="BB27" s="20"/>
      <c r="BC27" s="20">
        <v>1959</v>
      </c>
      <c r="BD27" s="23">
        <v>1959</v>
      </c>
      <c r="BE27" s="20"/>
      <c r="BF27" s="20">
        <v>2044</v>
      </c>
      <c r="BG27" s="23">
        <v>2044</v>
      </c>
      <c r="BH27" s="20"/>
      <c r="BI27" s="20">
        <v>1789</v>
      </c>
      <c r="BJ27" s="23">
        <v>1789</v>
      </c>
      <c r="BK27" s="20"/>
      <c r="BL27" s="20">
        <f>SUM(BL23:BL26)</f>
        <v>1878</v>
      </c>
      <c r="BM27" s="23">
        <f>SUM(BM23:BM26)</f>
        <v>1878</v>
      </c>
      <c r="BN27" s="20"/>
      <c r="BO27" s="20">
        <f>SUM(BO23:BO26)</f>
        <v>1730.1999999999998</v>
      </c>
      <c r="BP27" s="20">
        <f>SUM(BP23:BP26)</f>
        <v>1730.1999999999998</v>
      </c>
    </row>
    <row r="28" spans="1:68" ht="14.25">
      <c r="A28" s="10" t="s">
        <v>25</v>
      </c>
      <c r="B28" s="22"/>
      <c r="C28" s="22"/>
      <c r="D28" s="22"/>
      <c r="E28" s="21"/>
      <c r="F28" s="22"/>
      <c r="G28" s="23"/>
      <c r="H28" s="22"/>
      <c r="I28" s="22"/>
      <c r="J28" s="23"/>
      <c r="K28" s="22"/>
      <c r="L28" s="22"/>
      <c r="M28" s="23"/>
      <c r="N28" s="22"/>
      <c r="O28" s="22"/>
      <c r="P28" s="23"/>
      <c r="Q28" s="22"/>
      <c r="R28" s="22"/>
      <c r="S28" s="23"/>
      <c r="T28" s="22"/>
      <c r="U28" s="22"/>
      <c r="V28" s="23"/>
      <c r="W28" s="22"/>
      <c r="X28" s="22"/>
      <c r="Y28" s="23"/>
      <c r="Z28" s="22"/>
      <c r="AA28" s="22"/>
      <c r="AB28" s="23"/>
      <c r="AC28" s="22"/>
      <c r="AD28" s="22"/>
      <c r="AE28" s="23"/>
      <c r="AF28" s="22"/>
      <c r="AG28" s="22"/>
      <c r="AH28" s="22"/>
      <c r="AI28" s="23"/>
      <c r="AJ28" s="22"/>
      <c r="AK28" s="22"/>
      <c r="AL28" s="23"/>
      <c r="AM28" s="22"/>
      <c r="AN28" s="22"/>
      <c r="AO28" s="23"/>
      <c r="AP28" s="22"/>
      <c r="AQ28" s="22"/>
      <c r="AR28" s="23"/>
      <c r="AS28" s="22"/>
      <c r="AT28" s="22"/>
      <c r="AU28" s="23"/>
      <c r="AV28" s="22"/>
      <c r="AW28" s="22"/>
      <c r="AX28" s="23"/>
      <c r="AY28" s="22"/>
      <c r="AZ28" s="22"/>
      <c r="BA28" s="23"/>
      <c r="BB28" s="22"/>
      <c r="BC28" s="22"/>
      <c r="BD28" s="23"/>
      <c r="BE28" s="22"/>
      <c r="BF28" s="22"/>
      <c r="BG28" s="23"/>
      <c r="BH28" s="22"/>
      <c r="BI28" s="22"/>
      <c r="BJ28" s="23"/>
      <c r="BK28" s="22"/>
      <c r="BL28" s="22"/>
      <c r="BM28" s="23"/>
      <c r="BN28" s="22"/>
      <c r="BO28" s="22"/>
      <c r="BP28" s="22"/>
    </row>
    <row r="29" spans="1:68">
      <c r="A29" s="7" t="s">
        <v>26</v>
      </c>
      <c r="B29" s="16">
        <v>16</v>
      </c>
      <c r="C29" s="16"/>
      <c r="D29" s="16">
        <v>16</v>
      </c>
      <c r="E29" s="17">
        <v>16</v>
      </c>
      <c r="F29" s="18"/>
      <c r="G29" s="19">
        <v>16</v>
      </c>
      <c r="H29" s="16">
        <v>23</v>
      </c>
      <c r="I29" s="16"/>
      <c r="J29" s="19">
        <v>23</v>
      </c>
      <c r="K29" s="16">
        <v>25</v>
      </c>
      <c r="L29" s="16"/>
      <c r="M29" s="19">
        <v>25</v>
      </c>
      <c r="N29" s="16">
        <v>25</v>
      </c>
      <c r="O29" s="16"/>
      <c r="P29" s="19">
        <v>25</v>
      </c>
      <c r="Q29" s="16">
        <v>31</v>
      </c>
      <c r="R29" s="16"/>
      <c r="S29" s="19">
        <v>31</v>
      </c>
      <c r="T29" s="16">
        <v>31</v>
      </c>
      <c r="U29" s="16"/>
      <c r="V29" s="19">
        <v>31</v>
      </c>
      <c r="W29" s="16">
        <v>29</v>
      </c>
      <c r="X29" s="16"/>
      <c r="Y29" s="19">
        <v>29</v>
      </c>
      <c r="Z29" s="16">
        <v>37</v>
      </c>
      <c r="AA29" s="16"/>
      <c r="AB29" s="19">
        <v>37</v>
      </c>
      <c r="AC29" s="16">
        <v>24</v>
      </c>
      <c r="AD29" s="16"/>
      <c r="AE29" s="19">
        <v>24</v>
      </c>
      <c r="AF29" s="16"/>
      <c r="AG29" s="16">
        <v>15</v>
      </c>
      <c r="AH29" s="16"/>
      <c r="AI29" s="19">
        <v>25</v>
      </c>
      <c r="AJ29" s="16">
        <v>23</v>
      </c>
      <c r="AK29" s="16"/>
      <c r="AL29" s="19">
        <v>23</v>
      </c>
      <c r="AM29" s="16">
        <v>30</v>
      </c>
      <c r="AN29" s="16"/>
      <c r="AO29" s="19">
        <v>30</v>
      </c>
      <c r="AP29" s="16">
        <v>32</v>
      </c>
      <c r="AQ29" s="16"/>
      <c r="AR29" s="19">
        <v>32</v>
      </c>
      <c r="AS29" s="16">
        <v>43</v>
      </c>
      <c r="AT29" s="16"/>
      <c r="AU29" s="19">
        <v>43</v>
      </c>
      <c r="AV29" s="16">
        <v>30</v>
      </c>
      <c r="AW29" s="16"/>
      <c r="AX29" s="19">
        <v>30</v>
      </c>
      <c r="AY29" s="16">
        <v>36</v>
      </c>
      <c r="AZ29" s="16"/>
      <c r="BA29" s="19">
        <v>36</v>
      </c>
      <c r="BB29" s="16">
        <v>36</v>
      </c>
      <c r="BC29" s="16"/>
      <c r="BD29" s="19">
        <v>36</v>
      </c>
      <c r="BE29" s="16">
        <v>30</v>
      </c>
      <c r="BF29" s="16"/>
      <c r="BG29" s="19">
        <v>30</v>
      </c>
      <c r="BH29" s="16">
        <v>33</v>
      </c>
      <c r="BI29" s="16"/>
      <c r="BJ29" s="19">
        <v>33</v>
      </c>
      <c r="BK29" s="16"/>
      <c r="BL29" s="16">
        <v>42</v>
      </c>
      <c r="BM29" s="19">
        <v>42</v>
      </c>
      <c r="BN29" s="16"/>
      <c r="BO29" s="16">
        <v>28.9</v>
      </c>
      <c r="BP29" s="16">
        <v>28.9</v>
      </c>
    </row>
    <row r="30" spans="1:68">
      <c r="A30" s="7" t="s">
        <v>27</v>
      </c>
      <c r="B30" s="16">
        <v>31</v>
      </c>
      <c r="C30" s="16"/>
      <c r="D30" s="16">
        <v>45</v>
      </c>
      <c r="E30" s="17">
        <v>46</v>
      </c>
      <c r="F30" s="18"/>
      <c r="G30" s="19">
        <v>65</v>
      </c>
      <c r="H30" s="16">
        <v>38</v>
      </c>
      <c r="I30" s="16"/>
      <c r="J30" s="19">
        <v>46</v>
      </c>
      <c r="K30" s="16">
        <v>49</v>
      </c>
      <c r="L30" s="16"/>
      <c r="M30" s="19">
        <v>49</v>
      </c>
      <c r="N30" s="16">
        <v>24</v>
      </c>
      <c r="O30" s="16"/>
      <c r="P30" s="19">
        <v>27</v>
      </c>
      <c r="Q30" s="16">
        <v>17</v>
      </c>
      <c r="R30" s="16"/>
      <c r="S30" s="19">
        <v>23</v>
      </c>
      <c r="T30" s="16">
        <v>13</v>
      </c>
      <c r="U30" s="16"/>
      <c r="V30" s="19">
        <v>18</v>
      </c>
      <c r="W30" s="16">
        <v>22</v>
      </c>
      <c r="X30" s="16"/>
      <c r="Y30" s="19">
        <v>32</v>
      </c>
      <c r="Z30" s="16">
        <v>25</v>
      </c>
      <c r="AA30" s="16"/>
      <c r="AB30" s="19">
        <v>30</v>
      </c>
      <c r="AC30" s="16">
        <v>30</v>
      </c>
      <c r="AD30" s="16"/>
      <c r="AE30" s="19">
        <v>36</v>
      </c>
      <c r="AF30" s="16"/>
      <c r="AG30" s="16">
        <v>31</v>
      </c>
      <c r="AH30" s="16"/>
      <c r="AI30" s="19">
        <v>40</v>
      </c>
      <c r="AJ30" s="16">
        <v>29</v>
      </c>
      <c r="AK30" s="16"/>
      <c r="AL30" s="19">
        <v>44</v>
      </c>
      <c r="AM30" s="16">
        <v>19</v>
      </c>
      <c r="AN30" s="16">
        <v>8</v>
      </c>
      <c r="AO30" s="19">
        <v>27</v>
      </c>
      <c r="AP30" s="16">
        <v>25</v>
      </c>
      <c r="AQ30" s="16"/>
      <c r="AR30" s="19">
        <v>31</v>
      </c>
      <c r="AS30" s="16">
        <v>27</v>
      </c>
      <c r="AT30" s="16"/>
      <c r="AU30" s="19">
        <v>27</v>
      </c>
      <c r="AV30" s="16">
        <v>21</v>
      </c>
      <c r="AW30" s="16"/>
      <c r="AX30" s="19">
        <v>21</v>
      </c>
      <c r="AY30" s="16">
        <v>34</v>
      </c>
      <c r="AZ30" s="16"/>
      <c r="BA30" s="19">
        <v>34</v>
      </c>
      <c r="BB30" s="16">
        <v>27</v>
      </c>
      <c r="BC30" s="16"/>
      <c r="BD30" s="19">
        <v>27</v>
      </c>
      <c r="BE30" s="16">
        <v>11</v>
      </c>
      <c r="BF30" s="16">
        <v>14</v>
      </c>
      <c r="BG30" s="19">
        <v>25</v>
      </c>
      <c r="BH30" s="16">
        <v>14</v>
      </c>
      <c r="BI30" s="16">
        <v>15</v>
      </c>
      <c r="BJ30" s="19">
        <v>29</v>
      </c>
      <c r="BK30" s="16"/>
      <c r="BL30" s="16">
        <v>22</v>
      </c>
      <c r="BM30" s="19">
        <v>22</v>
      </c>
      <c r="BN30" s="16"/>
      <c r="BO30" s="16">
        <v>16.91</v>
      </c>
      <c r="BP30" s="16">
        <v>16.91</v>
      </c>
    </row>
    <row r="31" spans="1:68">
      <c r="A31" s="7" t="s">
        <v>28</v>
      </c>
      <c r="B31" s="16"/>
      <c r="C31" s="16"/>
      <c r="D31" s="16"/>
      <c r="E31" s="17"/>
      <c r="F31" s="18"/>
      <c r="G31" s="19"/>
      <c r="H31" s="16">
        <v>12</v>
      </c>
      <c r="I31" s="16"/>
      <c r="J31" s="19">
        <v>12</v>
      </c>
      <c r="K31" s="16">
        <v>16</v>
      </c>
      <c r="L31" s="16"/>
      <c r="M31" s="19">
        <v>16</v>
      </c>
      <c r="N31" s="16">
        <v>18</v>
      </c>
      <c r="O31" s="16"/>
      <c r="P31" s="19">
        <v>18</v>
      </c>
      <c r="Q31" s="16">
        <v>12</v>
      </c>
      <c r="R31" s="16"/>
      <c r="S31" s="19">
        <v>12</v>
      </c>
      <c r="T31" s="16">
        <v>19</v>
      </c>
      <c r="U31" s="16"/>
      <c r="V31" s="19">
        <v>19</v>
      </c>
      <c r="W31" s="16">
        <v>16</v>
      </c>
      <c r="X31" s="16"/>
      <c r="Y31" s="19">
        <v>16</v>
      </c>
      <c r="Z31" s="16">
        <v>4</v>
      </c>
      <c r="AA31" s="16"/>
      <c r="AB31" s="19">
        <v>4</v>
      </c>
      <c r="AC31" s="16">
        <v>37</v>
      </c>
      <c r="AD31" s="16"/>
      <c r="AE31" s="19">
        <v>37</v>
      </c>
      <c r="AF31" s="16"/>
      <c r="AG31" s="16">
        <v>33</v>
      </c>
      <c r="AH31" s="16"/>
      <c r="AI31" s="19">
        <v>33</v>
      </c>
      <c r="AJ31" s="16">
        <v>11</v>
      </c>
      <c r="AK31" s="16"/>
      <c r="AL31" s="19">
        <v>11</v>
      </c>
      <c r="AM31" s="16">
        <v>14</v>
      </c>
      <c r="AN31" s="16"/>
      <c r="AO31" s="19">
        <v>14</v>
      </c>
      <c r="AP31" s="16">
        <v>18</v>
      </c>
      <c r="AQ31" s="16"/>
      <c r="AR31" s="19">
        <v>18</v>
      </c>
      <c r="AS31" s="16">
        <v>7</v>
      </c>
      <c r="AT31" s="16"/>
      <c r="AU31" s="19">
        <v>7</v>
      </c>
      <c r="AV31" s="16">
        <v>8</v>
      </c>
      <c r="AW31" s="16">
        <v>12</v>
      </c>
      <c r="AX31" s="19">
        <v>20</v>
      </c>
      <c r="AY31" s="16">
        <v>2</v>
      </c>
      <c r="AZ31" s="16">
        <v>21</v>
      </c>
      <c r="BA31" s="19">
        <v>23</v>
      </c>
      <c r="BB31" s="16"/>
      <c r="BC31" s="16">
        <v>26</v>
      </c>
      <c r="BD31" s="19">
        <v>26</v>
      </c>
      <c r="BE31" s="16"/>
      <c r="BF31" s="16">
        <v>24</v>
      </c>
      <c r="BG31" s="19">
        <v>24</v>
      </c>
      <c r="BH31" s="16"/>
      <c r="BI31" s="16">
        <v>32</v>
      </c>
      <c r="BJ31" s="19">
        <v>32</v>
      </c>
      <c r="BK31" s="16"/>
      <c r="BL31" s="16">
        <v>20</v>
      </c>
      <c r="BM31" s="19">
        <v>20</v>
      </c>
      <c r="BN31" s="16"/>
      <c r="BO31" s="16">
        <v>25.34</v>
      </c>
      <c r="BP31" s="16">
        <v>25.34</v>
      </c>
    </row>
    <row r="32" spans="1:68">
      <c r="A32" s="7" t="s">
        <v>29</v>
      </c>
      <c r="B32" s="16">
        <v>25</v>
      </c>
      <c r="C32" s="16"/>
      <c r="D32" s="16">
        <v>25</v>
      </c>
      <c r="E32" s="17">
        <v>23</v>
      </c>
      <c r="F32" s="18"/>
      <c r="G32" s="19">
        <v>23</v>
      </c>
      <c r="H32" s="16">
        <v>32</v>
      </c>
      <c r="I32" s="16"/>
      <c r="J32" s="19">
        <v>32</v>
      </c>
      <c r="K32" s="16">
        <v>26</v>
      </c>
      <c r="L32" s="16"/>
      <c r="M32" s="19">
        <v>26</v>
      </c>
      <c r="N32" s="16">
        <v>25</v>
      </c>
      <c r="O32" s="16"/>
      <c r="P32" s="19">
        <v>25</v>
      </c>
      <c r="Q32" s="16">
        <v>27</v>
      </c>
      <c r="R32" s="16"/>
      <c r="S32" s="19">
        <v>27</v>
      </c>
      <c r="T32" s="16">
        <v>35</v>
      </c>
      <c r="U32" s="16"/>
      <c r="V32" s="19">
        <v>35</v>
      </c>
      <c r="W32" s="16">
        <v>29</v>
      </c>
      <c r="X32" s="16"/>
      <c r="Y32" s="19">
        <v>29</v>
      </c>
      <c r="Z32" s="16">
        <v>29</v>
      </c>
      <c r="AA32" s="16"/>
      <c r="AB32" s="19">
        <v>29</v>
      </c>
      <c r="AC32" s="16">
        <v>28</v>
      </c>
      <c r="AD32" s="16"/>
      <c r="AE32" s="19">
        <v>28</v>
      </c>
      <c r="AF32" s="16"/>
      <c r="AG32" s="16">
        <v>27</v>
      </c>
      <c r="AH32" s="16"/>
      <c r="AI32" s="19">
        <v>27</v>
      </c>
      <c r="AJ32" s="16">
        <v>21</v>
      </c>
      <c r="AK32" s="16"/>
      <c r="AL32" s="19">
        <v>21</v>
      </c>
      <c r="AM32" s="16">
        <v>15</v>
      </c>
      <c r="AN32" s="16"/>
      <c r="AO32" s="19">
        <v>15</v>
      </c>
      <c r="AP32" s="16">
        <v>15</v>
      </c>
      <c r="AQ32" s="16">
        <v>13</v>
      </c>
      <c r="AR32" s="19">
        <v>28</v>
      </c>
      <c r="AS32" s="16">
        <v>8</v>
      </c>
      <c r="AT32" s="16">
        <v>7</v>
      </c>
      <c r="AU32" s="19">
        <v>15</v>
      </c>
      <c r="AV32" s="16">
        <v>3</v>
      </c>
      <c r="AW32" s="16">
        <v>18</v>
      </c>
      <c r="AX32" s="19">
        <v>21</v>
      </c>
      <c r="AY32" s="16">
        <v>11</v>
      </c>
      <c r="AZ32" s="16">
        <v>13</v>
      </c>
      <c r="BA32" s="19">
        <v>24</v>
      </c>
      <c r="BB32" s="16"/>
      <c r="BC32" s="16">
        <v>23</v>
      </c>
      <c r="BD32" s="19">
        <v>23</v>
      </c>
      <c r="BE32" s="16"/>
      <c r="BF32" s="16">
        <v>18</v>
      </c>
      <c r="BG32" s="19">
        <v>18</v>
      </c>
      <c r="BH32" s="16"/>
      <c r="BI32" s="16">
        <v>18</v>
      </c>
      <c r="BJ32" s="19">
        <v>18</v>
      </c>
      <c r="BK32" s="16"/>
      <c r="BL32" s="16">
        <v>14</v>
      </c>
      <c r="BM32" s="19">
        <v>14</v>
      </c>
      <c r="BN32" s="16"/>
      <c r="BO32" s="16">
        <v>17.5</v>
      </c>
      <c r="BP32" s="16">
        <v>17.5</v>
      </c>
    </row>
    <row r="33" spans="1:68">
      <c r="A33" s="7" t="s">
        <v>30</v>
      </c>
      <c r="B33" s="16">
        <v>1</v>
      </c>
      <c r="C33" s="16"/>
      <c r="D33" s="16">
        <v>1</v>
      </c>
      <c r="E33" s="17">
        <v>2</v>
      </c>
      <c r="F33" s="18"/>
      <c r="G33" s="19">
        <v>2</v>
      </c>
      <c r="H33" s="16">
        <v>10</v>
      </c>
      <c r="I33" s="16"/>
      <c r="J33" s="19">
        <v>10</v>
      </c>
      <c r="K33" s="16">
        <v>7</v>
      </c>
      <c r="L33" s="16"/>
      <c r="M33" s="19">
        <v>7</v>
      </c>
      <c r="N33" s="16">
        <v>8</v>
      </c>
      <c r="O33" s="16"/>
      <c r="P33" s="19">
        <v>8</v>
      </c>
      <c r="Q33" s="16">
        <v>7</v>
      </c>
      <c r="R33" s="16"/>
      <c r="S33" s="19">
        <v>7</v>
      </c>
      <c r="T33" s="16">
        <v>9</v>
      </c>
      <c r="U33" s="16"/>
      <c r="V33" s="19">
        <v>9</v>
      </c>
      <c r="W33" s="16">
        <v>11</v>
      </c>
      <c r="X33" s="16"/>
      <c r="Y33" s="19">
        <v>11</v>
      </c>
      <c r="Z33" s="16">
        <v>11</v>
      </c>
      <c r="AA33" s="16"/>
      <c r="AB33" s="19">
        <v>11</v>
      </c>
      <c r="AC33" s="16">
        <v>17</v>
      </c>
      <c r="AD33" s="16"/>
      <c r="AE33" s="19">
        <v>17</v>
      </c>
      <c r="AF33" s="16"/>
      <c r="AG33" s="16">
        <v>12</v>
      </c>
      <c r="AH33" s="16"/>
      <c r="AI33" s="19">
        <v>12</v>
      </c>
      <c r="AJ33" s="16">
        <v>8</v>
      </c>
      <c r="AK33" s="16"/>
      <c r="AL33" s="19">
        <v>8</v>
      </c>
      <c r="AM33" s="16">
        <v>5</v>
      </c>
      <c r="AN33" s="16">
        <v>3</v>
      </c>
      <c r="AO33" s="19">
        <v>8</v>
      </c>
      <c r="AP33" s="16">
        <v>6</v>
      </c>
      <c r="AQ33" s="16"/>
      <c r="AR33" s="19">
        <v>6</v>
      </c>
      <c r="AS33" s="16">
        <v>7</v>
      </c>
      <c r="AT33" s="16"/>
      <c r="AU33" s="19">
        <v>7</v>
      </c>
      <c r="AV33" s="16"/>
      <c r="AW33" s="16">
        <v>17</v>
      </c>
      <c r="AX33" s="19">
        <v>17</v>
      </c>
      <c r="AY33" s="16"/>
      <c r="AZ33" s="16">
        <v>11</v>
      </c>
      <c r="BA33" s="19">
        <v>11</v>
      </c>
      <c r="BB33" s="16"/>
      <c r="BC33" s="16">
        <v>11</v>
      </c>
      <c r="BD33" s="19">
        <v>11</v>
      </c>
      <c r="BE33" s="16"/>
      <c r="BF33" s="16">
        <v>11</v>
      </c>
      <c r="BG33" s="19">
        <v>11</v>
      </c>
      <c r="BH33" s="16"/>
      <c r="BI33" s="16">
        <v>10</v>
      </c>
      <c r="BJ33" s="19">
        <v>10</v>
      </c>
      <c r="BK33" s="16"/>
      <c r="BL33" s="16">
        <v>11</v>
      </c>
      <c r="BM33" s="19">
        <v>11</v>
      </c>
      <c r="BN33" s="16"/>
      <c r="BO33" s="16">
        <v>10.25</v>
      </c>
      <c r="BP33" s="16">
        <v>10.25</v>
      </c>
    </row>
    <row r="34" spans="1:68">
      <c r="A34" s="7" t="s">
        <v>31</v>
      </c>
      <c r="B34" s="16">
        <v>1</v>
      </c>
      <c r="C34" s="16"/>
      <c r="D34" s="16">
        <v>1</v>
      </c>
      <c r="E34" s="17">
        <v>2</v>
      </c>
      <c r="F34" s="18"/>
      <c r="G34" s="19">
        <v>2</v>
      </c>
      <c r="H34" s="16">
        <v>2</v>
      </c>
      <c r="I34" s="16"/>
      <c r="J34" s="19">
        <v>2</v>
      </c>
      <c r="K34" s="16">
        <v>2</v>
      </c>
      <c r="L34" s="16"/>
      <c r="M34" s="19">
        <v>2</v>
      </c>
      <c r="N34" s="16">
        <v>4</v>
      </c>
      <c r="O34" s="16"/>
      <c r="P34" s="19">
        <v>4</v>
      </c>
      <c r="Q34" s="16">
        <v>4</v>
      </c>
      <c r="R34" s="16"/>
      <c r="S34" s="19">
        <v>4</v>
      </c>
      <c r="T34" s="16">
        <v>3</v>
      </c>
      <c r="U34" s="16"/>
      <c r="V34" s="19">
        <v>3</v>
      </c>
      <c r="W34" s="16">
        <v>3</v>
      </c>
      <c r="X34" s="16"/>
      <c r="Y34" s="19">
        <v>3</v>
      </c>
      <c r="Z34" s="16">
        <v>2</v>
      </c>
      <c r="AA34" s="16"/>
      <c r="AB34" s="19">
        <v>2</v>
      </c>
      <c r="AC34" s="16">
        <v>4</v>
      </c>
      <c r="AD34" s="16"/>
      <c r="AE34" s="19">
        <v>4</v>
      </c>
      <c r="AF34" s="16"/>
      <c r="AG34" s="16">
        <v>3</v>
      </c>
      <c r="AH34" s="16"/>
      <c r="AI34" s="19">
        <v>3</v>
      </c>
      <c r="AJ34" s="16">
        <v>4</v>
      </c>
      <c r="AK34" s="16"/>
      <c r="AL34" s="19">
        <v>4</v>
      </c>
      <c r="AM34" s="16">
        <v>4</v>
      </c>
      <c r="AN34" s="16"/>
      <c r="AO34" s="19">
        <v>4</v>
      </c>
      <c r="AP34" s="16">
        <v>4</v>
      </c>
      <c r="AQ34" s="16"/>
      <c r="AR34" s="19">
        <v>4</v>
      </c>
      <c r="AS34" s="16"/>
      <c r="AT34" s="16">
        <v>3</v>
      </c>
      <c r="AU34" s="19">
        <v>3</v>
      </c>
      <c r="AV34" s="16"/>
      <c r="AW34" s="16">
        <v>6</v>
      </c>
      <c r="AX34" s="19">
        <v>6</v>
      </c>
      <c r="AY34" s="16"/>
      <c r="AZ34" s="16">
        <v>3</v>
      </c>
      <c r="BA34" s="19">
        <v>3</v>
      </c>
      <c r="BB34" s="16"/>
      <c r="BC34" s="16">
        <v>3</v>
      </c>
      <c r="BD34" s="19">
        <v>3</v>
      </c>
      <c r="BE34" s="16"/>
      <c r="BF34" s="16">
        <v>3</v>
      </c>
      <c r="BG34" s="19">
        <v>3</v>
      </c>
      <c r="BH34" s="16"/>
      <c r="BI34" s="16">
        <v>1</v>
      </c>
      <c r="BJ34" s="19">
        <v>1</v>
      </c>
      <c r="BK34" s="16"/>
      <c r="BL34" s="16"/>
      <c r="BM34" s="19"/>
      <c r="BN34" s="24"/>
      <c r="BO34" s="16"/>
      <c r="BP34" s="16"/>
    </row>
    <row r="35" spans="1:68">
      <c r="A35" s="7" t="s">
        <v>32</v>
      </c>
      <c r="B35" s="16">
        <v>7</v>
      </c>
      <c r="C35" s="16"/>
      <c r="D35" s="16">
        <v>7</v>
      </c>
      <c r="E35" s="17">
        <v>6</v>
      </c>
      <c r="F35" s="18"/>
      <c r="G35" s="19">
        <v>6</v>
      </c>
      <c r="H35" s="16">
        <v>8</v>
      </c>
      <c r="I35" s="16"/>
      <c r="J35" s="19">
        <v>8</v>
      </c>
      <c r="K35" s="16">
        <v>6</v>
      </c>
      <c r="L35" s="16"/>
      <c r="M35" s="19">
        <v>6</v>
      </c>
      <c r="N35" s="16">
        <v>7</v>
      </c>
      <c r="O35" s="16"/>
      <c r="P35" s="19">
        <v>7</v>
      </c>
      <c r="Q35" s="16">
        <v>6</v>
      </c>
      <c r="R35" s="16"/>
      <c r="S35" s="19">
        <v>6</v>
      </c>
      <c r="T35" s="16">
        <v>5</v>
      </c>
      <c r="U35" s="16"/>
      <c r="V35" s="19">
        <v>5</v>
      </c>
      <c r="W35" s="16">
        <v>5</v>
      </c>
      <c r="X35" s="16"/>
      <c r="Y35" s="19">
        <v>5</v>
      </c>
      <c r="Z35" s="16">
        <v>5</v>
      </c>
      <c r="AA35" s="16"/>
      <c r="AB35" s="19">
        <v>5</v>
      </c>
      <c r="AC35" s="16">
        <v>0</v>
      </c>
      <c r="AD35" s="16"/>
      <c r="AE35" s="19">
        <v>0</v>
      </c>
      <c r="AF35" s="16"/>
      <c r="AG35" s="16">
        <v>4</v>
      </c>
      <c r="AH35" s="16"/>
      <c r="AI35" s="19">
        <v>4</v>
      </c>
      <c r="AJ35" s="16"/>
      <c r="AK35" s="16"/>
      <c r="AL35" s="19"/>
      <c r="AM35" s="16"/>
      <c r="AN35" s="16"/>
      <c r="AO35" s="19"/>
      <c r="AP35" s="16"/>
      <c r="AQ35" s="16"/>
      <c r="AR35" s="19"/>
      <c r="AS35" s="16"/>
      <c r="AT35" s="16"/>
      <c r="AU35" s="19"/>
      <c r="AV35" s="16"/>
      <c r="AW35" s="16"/>
      <c r="AX35" s="19"/>
      <c r="AY35" s="16"/>
      <c r="AZ35" s="16"/>
      <c r="BA35" s="19"/>
      <c r="BB35" s="16"/>
      <c r="BC35" s="16"/>
      <c r="BD35" s="19"/>
      <c r="BE35" s="16"/>
      <c r="BF35" s="16"/>
      <c r="BG35" s="19"/>
      <c r="BH35" s="16"/>
      <c r="BI35" s="16"/>
      <c r="BJ35" s="19"/>
      <c r="BK35" s="16"/>
      <c r="BL35" s="16"/>
      <c r="BM35" s="19"/>
      <c r="BN35" s="16"/>
      <c r="BO35" s="16"/>
      <c r="BP35" s="16"/>
    </row>
    <row r="36" spans="1:68">
      <c r="A36" s="7" t="s">
        <v>33</v>
      </c>
      <c r="B36" s="16">
        <v>4</v>
      </c>
      <c r="C36" s="16"/>
      <c r="D36" s="16">
        <v>4</v>
      </c>
      <c r="E36" s="17">
        <v>6</v>
      </c>
      <c r="F36" s="18"/>
      <c r="G36" s="19">
        <v>6</v>
      </c>
      <c r="H36" s="16">
        <v>10</v>
      </c>
      <c r="I36" s="16"/>
      <c r="J36" s="19">
        <v>10</v>
      </c>
      <c r="K36" s="16">
        <v>9</v>
      </c>
      <c r="L36" s="16"/>
      <c r="M36" s="19">
        <v>9</v>
      </c>
      <c r="N36" s="16">
        <v>10</v>
      </c>
      <c r="O36" s="16"/>
      <c r="P36" s="19">
        <v>10</v>
      </c>
      <c r="Q36" s="16">
        <v>10</v>
      </c>
      <c r="R36" s="16"/>
      <c r="S36" s="19">
        <v>10</v>
      </c>
      <c r="T36" s="16">
        <v>11</v>
      </c>
      <c r="U36" s="16"/>
      <c r="V36" s="19">
        <v>11</v>
      </c>
      <c r="W36" s="16">
        <v>14</v>
      </c>
      <c r="X36" s="16"/>
      <c r="Y36" s="19">
        <v>14</v>
      </c>
      <c r="Z36" s="16">
        <v>16</v>
      </c>
      <c r="AA36" s="16"/>
      <c r="AB36" s="19">
        <v>16</v>
      </c>
      <c r="AC36" s="16">
        <v>14</v>
      </c>
      <c r="AD36" s="16"/>
      <c r="AE36" s="19">
        <v>14</v>
      </c>
      <c r="AF36" s="16"/>
      <c r="AG36" s="16">
        <v>13</v>
      </c>
      <c r="AH36" s="16"/>
      <c r="AI36" s="19">
        <v>13</v>
      </c>
      <c r="AJ36" s="16">
        <v>14</v>
      </c>
      <c r="AK36" s="16"/>
      <c r="AL36" s="19">
        <v>14</v>
      </c>
      <c r="AM36" s="16">
        <v>8</v>
      </c>
      <c r="AN36" s="16"/>
      <c r="AO36" s="19">
        <v>8</v>
      </c>
      <c r="AP36" s="16">
        <v>15</v>
      </c>
      <c r="AQ36" s="16"/>
      <c r="AR36" s="19">
        <v>15</v>
      </c>
      <c r="AS36" s="16">
        <v>11</v>
      </c>
      <c r="AT36" s="16">
        <v>3</v>
      </c>
      <c r="AU36" s="19">
        <v>14</v>
      </c>
      <c r="AV36" s="16">
        <v>9</v>
      </c>
      <c r="AW36" s="16">
        <v>4</v>
      </c>
      <c r="AX36" s="19">
        <v>13</v>
      </c>
      <c r="AY36" s="16"/>
      <c r="AZ36" s="16">
        <v>14</v>
      </c>
      <c r="BA36" s="19">
        <v>14</v>
      </c>
      <c r="BB36" s="16"/>
      <c r="BC36" s="16">
        <v>17</v>
      </c>
      <c r="BD36" s="19">
        <v>17</v>
      </c>
      <c r="BE36" s="16"/>
      <c r="BF36" s="16">
        <v>21</v>
      </c>
      <c r="BG36" s="19">
        <v>21</v>
      </c>
      <c r="BH36" s="16"/>
      <c r="BI36" s="16">
        <v>14</v>
      </c>
      <c r="BJ36" s="19">
        <v>14</v>
      </c>
      <c r="BK36" s="16"/>
      <c r="BL36" s="16"/>
      <c r="BM36" s="19"/>
      <c r="BN36" s="24"/>
      <c r="BO36" s="16"/>
      <c r="BP36" s="16"/>
    </row>
    <row r="37" spans="1:68">
      <c r="A37" s="7" t="s">
        <v>34</v>
      </c>
      <c r="B37" s="16">
        <v>3</v>
      </c>
      <c r="C37" s="16"/>
      <c r="D37" s="16">
        <v>3</v>
      </c>
      <c r="E37" s="17">
        <v>5</v>
      </c>
      <c r="F37" s="18"/>
      <c r="G37" s="19">
        <v>5</v>
      </c>
      <c r="H37" s="16">
        <v>12</v>
      </c>
      <c r="I37" s="16"/>
      <c r="J37" s="19">
        <v>12</v>
      </c>
      <c r="K37" s="16">
        <v>15</v>
      </c>
      <c r="L37" s="16"/>
      <c r="M37" s="19">
        <v>15</v>
      </c>
      <c r="N37" s="16">
        <v>14</v>
      </c>
      <c r="O37" s="16"/>
      <c r="P37" s="19">
        <v>14</v>
      </c>
      <c r="Q37" s="16">
        <v>15</v>
      </c>
      <c r="R37" s="16"/>
      <c r="S37" s="19">
        <v>15</v>
      </c>
      <c r="T37" s="16">
        <v>13</v>
      </c>
      <c r="U37" s="16"/>
      <c r="V37" s="19">
        <v>13</v>
      </c>
      <c r="W37" s="16">
        <v>9</v>
      </c>
      <c r="X37" s="16"/>
      <c r="Y37" s="19">
        <v>9</v>
      </c>
      <c r="Z37" s="16">
        <v>12</v>
      </c>
      <c r="AA37" s="16"/>
      <c r="AB37" s="19">
        <v>12</v>
      </c>
      <c r="AC37" s="16">
        <v>13</v>
      </c>
      <c r="AD37" s="16"/>
      <c r="AE37" s="19">
        <v>13</v>
      </c>
      <c r="AF37" s="16"/>
      <c r="AG37" s="16">
        <v>9</v>
      </c>
      <c r="AH37" s="16"/>
      <c r="AI37" s="19">
        <v>9</v>
      </c>
      <c r="AJ37" s="16">
        <v>9</v>
      </c>
      <c r="AK37" s="16"/>
      <c r="AL37" s="19">
        <v>9</v>
      </c>
      <c r="AM37" s="16">
        <v>11</v>
      </c>
      <c r="AN37" s="16"/>
      <c r="AO37" s="19">
        <v>11</v>
      </c>
      <c r="AP37" s="16">
        <v>13</v>
      </c>
      <c r="AQ37" s="16"/>
      <c r="AR37" s="19">
        <v>13</v>
      </c>
      <c r="AS37" s="16">
        <v>8</v>
      </c>
      <c r="AT37" s="16"/>
      <c r="AU37" s="19">
        <v>8</v>
      </c>
      <c r="AV37" s="16">
        <v>2</v>
      </c>
      <c r="AW37" s="16">
        <v>6</v>
      </c>
      <c r="AX37" s="19">
        <v>8</v>
      </c>
      <c r="AY37" s="16"/>
      <c r="AZ37" s="16">
        <v>15</v>
      </c>
      <c r="BA37" s="19">
        <v>15</v>
      </c>
      <c r="BB37" s="16"/>
      <c r="BC37" s="16">
        <v>16</v>
      </c>
      <c r="BD37" s="19">
        <v>16</v>
      </c>
      <c r="BE37" s="16"/>
      <c r="BF37" s="16">
        <v>29</v>
      </c>
      <c r="BG37" s="19">
        <v>29</v>
      </c>
      <c r="BH37" s="16"/>
      <c r="BI37" s="16">
        <v>18</v>
      </c>
      <c r="BJ37" s="19">
        <v>18</v>
      </c>
      <c r="BK37" s="16"/>
      <c r="BL37" s="16">
        <v>13</v>
      </c>
      <c r="BM37" s="19">
        <v>13</v>
      </c>
      <c r="BN37" s="16"/>
      <c r="BO37" s="16">
        <v>9.42</v>
      </c>
      <c r="BP37" s="16">
        <v>9.42</v>
      </c>
    </row>
    <row r="38" spans="1:68">
      <c r="A38" s="7" t="s">
        <v>35</v>
      </c>
      <c r="B38" s="16">
        <v>7</v>
      </c>
      <c r="C38" s="16"/>
      <c r="D38" s="16">
        <v>7</v>
      </c>
      <c r="E38" s="17">
        <v>7</v>
      </c>
      <c r="F38" s="18"/>
      <c r="G38" s="19">
        <v>7</v>
      </c>
      <c r="H38" s="16">
        <v>7</v>
      </c>
      <c r="I38" s="16"/>
      <c r="J38" s="19">
        <v>7</v>
      </c>
      <c r="K38" s="16">
        <v>3</v>
      </c>
      <c r="L38" s="16"/>
      <c r="M38" s="19">
        <v>3</v>
      </c>
      <c r="N38" s="16">
        <v>6</v>
      </c>
      <c r="O38" s="16"/>
      <c r="P38" s="19">
        <v>6</v>
      </c>
      <c r="Q38" s="16">
        <v>6</v>
      </c>
      <c r="R38" s="16"/>
      <c r="S38" s="19">
        <v>6</v>
      </c>
      <c r="T38" s="16">
        <v>10</v>
      </c>
      <c r="U38" s="16"/>
      <c r="V38" s="19">
        <v>10</v>
      </c>
      <c r="W38" s="16">
        <v>8</v>
      </c>
      <c r="X38" s="16"/>
      <c r="Y38" s="19">
        <v>8</v>
      </c>
      <c r="Z38" s="16">
        <v>8</v>
      </c>
      <c r="AA38" s="16"/>
      <c r="AB38" s="19">
        <v>8</v>
      </c>
      <c r="AC38" s="16">
        <v>4</v>
      </c>
      <c r="AD38" s="16"/>
      <c r="AE38" s="19">
        <v>4</v>
      </c>
      <c r="AF38" s="16"/>
      <c r="AG38" s="16">
        <v>10</v>
      </c>
      <c r="AH38" s="16"/>
      <c r="AI38" s="19">
        <v>10</v>
      </c>
      <c r="AJ38" s="16"/>
      <c r="AK38" s="16">
        <v>5</v>
      </c>
      <c r="AL38" s="19">
        <v>5</v>
      </c>
      <c r="AM38" s="16">
        <v>9</v>
      </c>
      <c r="AN38" s="16"/>
      <c r="AO38" s="19">
        <v>9</v>
      </c>
      <c r="AP38" s="16">
        <v>7</v>
      </c>
      <c r="AQ38" s="16"/>
      <c r="AR38" s="19">
        <v>7</v>
      </c>
      <c r="AS38" s="16">
        <v>8</v>
      </c>
      <c r="AT38" s="16"/>
      <c r="AU38" s="19">
        <v>8</v>
      </c>
      <c r="AV38" s="16">
        <v>7</v>
      </c>
      <c r="AW38" s="16"/>
      <c r="AX38" s="19">
        <v>7</v>
      </c>
      <c r="AY38" s="16"/>
      <c r="AZ38" s="16">
        <v>6</v>
      </c>
      <c r="BA38" s="19">
        <v>6</v>
      </c>
      <c r="BB38" s="16"/>
      <c r="BC38" s="16">
        <v>9</v>
      </c>
      <c r="BD38" s="19">
        <v>9</v>
      </c>
      <c r="BE38" s="16"/>
      <c r="BF38" s="16">
        <v>7</v>
      </c>
      <c r="BG38" s="19">
        <v>7</v>
      </c>
      <c r="BH38" s="16"/>
      <c r="BI38" s="16">
        <v>9</v>
      </c>
      <c r="BJ38" s="19">
        <v>9</v>
      </c>
      <c r="BK38" s="16"/>
      <c r="BL38" s="16">
        <v>6</v>
      </c>
      <c r="BM38" s="19">
        <v>6</v>
      </c>
      <c r="BN38" s="16"/>
      <c r="BO38" s="16">
        <v>5.4</v>
      </c>
      <c r="BP38" s="16">
        <v>5.4</v>
      </c>
    </row>
    <row r="39" spans="1:68">
      <c r="A39" s="7" t="s">
        <v>36</v>
      </c>
      <c r="B39" s="16">
        <v>5</v>
      </c>
      <c r="C39" s="16"/>
      <c r="D39" s="16">
        <v>5</v>
      </c>
      <c r="E39" s="17">
        <v>4</v>
      </c>
      <c r="F39" s="18"/>
      <c r="G39" s="19">
        <v>4</v>
      </c>
      <c r="H39" s="16">
        <v>3</v>
      </c>
      <c r="I39" s="16"/>
      <c r="J39" s="19">
        <v>3</v>
      </c>
      <c r="K39" s="16">
        <v>3</v>
      </c>
      <c r="L39" s="16"/>
      <c r="M39" s="19">
        <v>3</v>
      </c>
      <c r="N39" s="16">
        <v>4</v>
      </c>
      <c r="O39" s="16"/>
      <c r="P39" s="19">
        <v>4</v>
      </c>
      <c r="Q39" s="16">
        <v>4</v>
      </c>
      <c r="R39" s="16"/>
      <c r="S39" s="19">
        <v>4</v>
      </c>
      <c r="T39" s="16">
        <v>5</v>
      </c>
      <c r="U39" s="16"/>
      <c r="V39" s="19">
        <v>5</v>
      </c>
      <c r="W39" s="16">
        <v>4</v>
      </c>
      <c r="X39" s="16"/>
      <c r="Y39" s="19">
        <v>4</v>
      </c>
      <c r="Z39" s="16">
        <v>6</v>
      </c>
      <c r="AA39" s="16"/>
      <c r="AB39" s="19">
        <v>6</v>
      </c>
      <c r="AC39" s="16">
        <v>2</v>
      </c>
      <c r="AD39" s="16">
        <v>3</v>
      </c>
      <c r="AE39" s="19">
        <v>5</v>
      </c>
      <c r="AF39" s="16"/>
      <c r="AG39" s="16">
        <v>3</v>
      </c>
      <c r="AH39" s="16"/>
      <c r="AI39" s="19">
        <v>3</v>
      </c>
      <c r="AJ39" s="16"/>
      <c r="AK39" s="16">
        <v>4</v>
      </c>
      <c r="AL39" s="19">
        <v>4</v>
      </c>
      <c r="AM39" s="16">
        <v>5</v>
      </c>
      <c r="AN39" s="16"/>
      <c r="AO39" s="19">
        <v>5</v>
      </c>
      <c r="AP39" s="16">
        <v>6</v>
      </c>
      <c r="AQ39" s="16"/>
      <c r="AR39" s="19">
        <v>6</v>
      </c>
      <c r="AS39" s="16">
        <v>4</v>
      </c>
      <c r="AT39" s="16"/>
      <c r="AU39" s="19">
        <v>4</v>
      </c>
      <c r="AV39" s="16">
        <v>3</v>
      </c>
      <c r="AW39" s="16"/>
      <c r="AX39" s="19">
        <v>3</v>
      </c>
      <c r="AY39" s="16"/>
      <c r="AZ39" s="16">
        <v>4</v>
      </c>
      <c r="BA39" s="19">
        <v>4</v>
      </c>
      <c r="BB39" s="16"/>
      <c r="BC39" s="16">
        <v>4</v>
      </c>
      <c r="BD39" s="19">
        <v>4</v>
      </c>
      <c r="BE39" s="16"/>
      <c r="BF39" s="16">
        <v>3</v>
      </c>
      <c r="BG39" s="19">
        <v>3</v>
      </c>
      <c r="BH39" s="16"/>
      <c r="BI39" s="16">
        <v>4</v>
      </c>
      <c r="BJ39" s="19">
        <v>4</v>
      </c>
      <c r="BK39" s="16"/>
      <c r="BL39" s="16">
        <v>3</v>
      </c>
      <c r="BM39" s="19">
        <v>3</v>
      </c>
      <c r="BN39" s="16"/>
      <c r="BO39" s="16">
        <v>3.92</v>
      </c>
      <c r="BP39" s="16">
        <v>3.92</v>
      </c>
    </row>
    <row r="40" spans="1:68" ht="14.25">
      <c r="A40" s="8" t="s">
        <v>45</v>
      </c>
      <c r="B40" s="20">
        <v>100</v>
      </c>
      <c r="C40" s="20">
        <v>0</v>
      </c>
      <c r="D40" s="20">
        <v>114</v>
      </c>
      <c r="E40" s="21">
        <v>117</v>
      </c>
      <c r="F40" s="22">
        <v>0</v>
      </c>
      <c r="G40" s="23">
        <v>136</v>
      </c>
      <c r="H40" s="20">
        <v>157</v>
      </c>
      <c r="I40" s="20">
        <v>0</v>
      </c>
      <c r="J40" s="23">
        <v>165</v>
      </c>
      <c r="K40" s="20">
        <v>161</v>
      </c>
      <c r="L40" s="20">
        <v>0</v>
      </c>
      <c r="M40" s="23">
        <v>161</v>
      </c>
      <c r="N40" s="20">
        <v>145</v>
      </c>
      <c r="O40" s="20">
        <v>0</v>
      </c>
      <c r="P40" s="23">
        <v>148</v>
      </c>
      <c r="Q40" s="20">
        <v>139</v>
      </c>
      <c r="R40" s="20">
        <v>0</v>
      </c>
      <c r="S40" s="23">
        <v>145</v>
      </c>
      <c r="T40" s="20">
        <v>154</v>
      </c>
      <c r="U40" s="20">
        <v>0</v>
      </c>
      <c r="V40" s="23">
        <v>159</v>
      </c>
      <c r="W40" s="20">
        <v>150</v>
      </c>
      <c r="X40" s="20">
        <v>0</v>
      </c>
      <c r="Y40" s="23">
        <v>160</v>
      </c>
      <c r="Z40" s="20">
        <f>SUM(Z29:Z39)</f>
        <v>155</v>
      </c>
      <c r="AA40" s="20"/>
      <c r="AB40" s="23">
        <f>SUM(AB29:AB39)</f>
        <v>160</v>
      </c>
      <c r="AC40" s="20">
        <f>SUM(AC29:AC39)</f>
        <v>173</v>
      </c>
      <c r="AD40" s="20">
        <f>SUM(AD39)</f>
        <v>3</v>
      </c>
      <c r="AE40" s="23">
        <f>SUM(AE29:AE39)</f>
        <v>182</v>
      </c>
      <c r="AF40" s="20">
        <v>0</v>
      </c>
      <c r="AG40" s="20">
        <f>SUM(AG29:AG39)</f>
        <v>160</v>
      </c>
      <c r="AH40" s="20">
        <f>SUM(AH29:AH39)</f>
        <v>0</v>
      </c>
      <c r="AI40" s="23">
        <f>SUM(AI29:AI39)</f>
        <v>179</v>
      </c>
      <c r="AJ40" s="20">
        <v>119</v>
      </c>
      <c r="AK40" s="20">
        <v>9</v>
      </c>
      <c r="AL40" s="23">
        <v>143</v>
      </c>
      <c r="AM40" s="20">
        <v>120</v>
      </c>
      <c r="AN40" s="20">
        <v>11</v>
      </c>
      <c r="AO40" s="23">
        <v>131</v>
      </c>
      <c r="AP40" s="20">
        <f>SUM(AP29:AP39)</f>
        <v>141</v>
      </c>
      <c r="AQ40" s="20">
        <f>SUM(AQ29:AQ39)</f>
        <v>13</v>
      </c>
      <c r="AR40" s="23">
        <f>SUM(AR29:AR39)</f>
        <v>160</v>
      </c>
      <c r="AS40" s="20">
        <v>123</v>
      </c>
      <c r="AT40" s="20">
        <v>13</v>
      </c>
      <c r="AU40" s="23">
        <v>136</v>
      </c>
      <c r="AV40" s="20">
        <v>83</v>
      </c>
      <c r="AW40" s="20">
        <v>63</v>
      </c>
      <c r="AX40" s="23">
        <v>146</v>
      </c>
      <c r="AY40" s="20">
        <v>83</v>
      </c>
      <c r="AZ40" s="20">
        <v>87</v>
      </c>
      <c r="BA40" s="23">
        <v>170</v>
      </c>
      <c r="BB40" s="20">
        <v>63</v>
      </c>
      <c r="BC40" s="20">
        <v>109</v>
      </c>
      <c r="BD40" s="23">
        <v>172</v>
      </c>
      <c r="BE40" s="20">
        <v>41</v>
      </c>
      <c r="BF40" s="20">
        <v>130</v>
      </c>
      <c r="BG40" s="23">
        <v>171</v>
      </c>
      <c r="BH40" s="20">
        <v>47</v>
      </c>
      <c r="BI40" s="20">
        <v>121</v>
      </c>
      <c r="BJ40" s="23">
        <v>168</v>
      </c>
      <c r="BK40" s="20"/>
      <c r="BL40" s="20">
        <f>SUM(BL29:BL39)</f>
        <v>131</v>
      </c>
      <c r="BM40" s="23">
        <f>SUM(BM29:BM39)</f>
        <v>131</v>
      </c>
      <c r="BN40" s="20"/>
      <c r="BO40" s="20">
        <f>SUM(BO29:BO39)</f>
        <v>117.64000000000001</v>
      </c>
      <c r="BP40" s="20">
        <f>SUM(BP29:BP39)</f>
        <v>117.64000000000001</v>
      </c>
    </row>
    <row r="41" spans="1:68" ht="14.25">
      <c r="A41" s="8" t="s">
        <v>37</v>
      </c>
      <c r="B41" s="20">
        <v>4147</v>
      </c>
      <c r="C41" s="20">
        <v>327</v>
      </c>
      <c r="D41" s="20">
        <v>7099</v>
      </c>
      <c r="E41" s="21">
        <v>4030</v>
      </c>
      <c r="F41" s="22">
        <v>331</v>
      </c>
      <c r="G41" s="23">
        <v>7402</v>
      </c>
      <c r="H41" s="20">
        <v>4444</v>
      </c>
      <c r="I41" s="20">
        <v>684</v>
      </c>
      <c r="J41" s="23">
        <v>7468</v>
      </c>
      <c r="K41" s="20">
        <v>3855</v>
      </c>
      <c r="L41" s="20">
        <v>2355</v>
      </c>
      <c r="M41" s="23">
        <v>6563</v>
      </c>
      <c r="N41" s="20">
        <v>4822</v>
      </c>
      <c r="O41" s="20">
        <v>2198</v>
      </c>
      <c r="P41" s="23">
        <v>7197</v>
      </c>
      <c r="Q41" s="20">
        <v>4900</v>
      </c>
      <c r="R41" s="20">
        <v>1783</v>
      </c>
      <c r="S41" s="23">
        <v>6866</v>
      </c>
      <c r="T41" s="20">
        <v>4956</v>
      </c>
      <c r="U41" s="20">
        <v>2239</v>
      </c>
      <c r="V41" s="23">
        <v>7200</v>
      </c>
      <c r="W41" s="20">
        <v>4851</v>
      </c>
      <c r="X41" s="20">
        <v>2510</v>
      </c>
      <c r="Y41" s="23">
        <v>7156</v>
      </c>
      <c r="Z41" s="20">
        <v>2331</v>
      </c>
      <c r="AA41" s="20">
        <v>2632</v>
      </c>
      <c r="AB41" s="23">
        <v>6443</v>
      </c>
      <c r="AC41" s="20">
        <v>2166</v>
      </c>
      <c r="AD41" s="20">
        <v>2089</v>
      </c>
      <c r="AE41" s="23">
        <v>6325</v>
      </c>
      <c r="AF41" s="20">
        <f>SUM(AF21+AF27+AF40)</f>
        <v>1590</v>
      </c>
      <c r="AG41" s="20">
        <f>SUM(AG21+AG27+AG40)</f>
        <v>2022</v>
      </c>
      <c r="AH41" s="20">
        <f>SUM(AH21+AH27+AH40)</f>
        <v>3232</v>
      </c>
      <c r="AI41" s="23">
        <f>SUM(AI21+AI27+AI40)</f>
        <v>6863</v>
      </c>
      <c r="AJ41" s="20">
        <v>3018</v>
      </c>
      <c r="AK41" s="20">
        <v>3456</v>
      </c>
      <c r="AL41" s="23">
        <v>6507</v>
      </c>
      <c r="AM41" s="20">
        <v>3522</v>
      </c>
      <c r="AN41" s="20">
        <v>3302</v>
      </c>
      <c r="AO41" s="23">
        <v>6583</v>
      </c>
      <c r="AP41" s="20">
        <f>SUM(AP21,AP27,AP40)</f>
        <v>3065</v>
      </c>
      <c r="AQ41" s="20">
        <f>SUM(AQ21,AQ27,AQ40)</f>
        <v>3007</v>
      </c>
      <c r="AR41" s="23">
        <f>SUM(AR21,AR27,AR40)</f>
        <v>6435</v>
      </c>
      <c r="AS41" s="20">
        <v>2398</v>
      </c>
      <c r="AT41" s="20">
        <v>3513</v>
      </c>
      <c r="AU41" s="23">
        <v>6280</v>
      </c>
      <c r="AV41" s="20">
        <v>1023</v>
      </c>
      <c r="AW41" s="20">
        <v>5659</v>
      </c>
      <c r="AX41" s="23">
        <v>6682</v>
      </c>
      <c r="AY41" s="20">
        <v>982</v>
      </c>
      <c r="AZ41" s="20">
        <v>7473</v>
      </c>
      <c r="BA41" s="23">
        <v>8455</v>
      </c>
      <c r="BB41" s="20">
        <v>930</v>
      </c>
      <c r="BC41" s="20">
        <v>6663</v>
      </c>
      <c r="BD41" s="23">
        <v>7593</v>
      </c>
      <c r="BE41" s="20">
        <v>982</v>
      </c>
      <c r="BF41" s="20">
        <v>7153</v>
      </c>
      <c r="BG41" s="23">
        <v>8135</v>
      </c>
      <c r="BH41" s="20">
        <v>943</v>
      </c>
      <c r="BI41" s="20">
        <v>7924</v>
      </c>
      <c r="BJ41" s="23">
        <v>8867</v>
      </c>
      <c r="BK41" s="20"/>
      <c r="BL41" s="20">
        <f>SUM(BL40,BL27,BL21)</f>
        <v>9516</v>
      </c>
      <c r="BM41" s="23">
        <f>SUM(BM40,BM21,BM27)</f>
        <v>9516</v>
      </c>
      <c r="BN41" s="20"/>
      <c r="BO41" s="20">
        <f>SUM(BO40,BO27,BO21)</f>
        <v>8747.3299999999981</v>
      </c>
      <c r="BP41" s="20">
        <f>SUM(BP40,BP27,BP21)</f>
        <v>8747.3299999999981</v>
      </c>
    </row>
    <row r="42" spans="1:68" ht="14.25">
      <c r="A42" s="8"/>
    </row>
    <row r="43" spans="1:68">
      <c r="A43" s="7" t="s">
        <v>46</v>
      </c>
      <c r="BA43" s="13"/>
    </row>
    <row r="44" spans="1:68">
      <c r="A44" s="7" t="s">
        <v>47</v>
      </c>
      <c r="AX44" s="13"/>
    </row>
    <row r="67" spans="1:68" ht="14.25">
      <c r="BK67" s="8"/>
      <c r="BL67" s="8"/>
    </row>
    <row r="68" spans="1:68" ht="14.25">
      <c r="A68" s="8"/>
      <c r="BN68" s="8"/>
      <c r="BO68" s="8"/>
      <c r="BP68" s="8"/>
    </row>
  </sheetData>
  <pageMargins left="0.19685039370078741" right="0.15748031496062992" top="0.78740157480314965" bottom="0.78740157480314965" header="0.51181102362204722" footer="0.51181102362204722"/>
  <pageSetup paperSize="9" scale="26" orientation="landscape" r:id="rId1"/>
  <headerFooter alignWithMargins="0">
    <oddHeader>&amp;L&amp;"Arial,Fett"&amp;14Kommunale ARA&amp;C&amp;"Arial,Fett"&amp;14Klärschlammentsorgung</oddHeader>
    <oddFooter>&amp;L&amp;F / 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ab 2008</vt:lpstr>
      <vt:lpstr>Metadaten</vt:lpstr>
      <vt:lpstr>1987-2008</vt:lpstr>
    </vt:vector>
  </TitlesOfParts>
  <Company>Kanton Solothurn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Wirz Erwin</dc:creator>
  <cp:lastModifiedBy>Barriere Pascal</cp:lastModifiedBy>
  <cp:lastPrinted>2019-06-13T09:51:29Z</cp:lastPrinted>
  <dcterms:created xsi:type="dcterms:W3CDTF">2001-04-03T14:03:03Z</dcterms:created>
  <dcterms:modified xsi:type="dcterms:W3CDTF">2023-09-12T13:46:41Z</dcterms:modified>
</cp:coreProperties>
</file>